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8535" activeTab="0"/>
  </bookViews>
  <sheets>
    <sheet name="Załącznik nr 2A" sheetId="1" r:id="rId1"/>
  </sheets>
  <definedNames>
    <definedName name="_xlnm.Print_Area" localSheetId="0">'Załącznik nr 2A'!$A$1:$K$169</definedName>
    <definedName name="_xlnm.Print_Titles" localSheetId="0">'Załącznik nr 2A'!$15:$17</definedName>
  </definedNames>
  <calcPr fullCalcOnLoad="1"/>
</workbook>
</file>

<file path=xl/sharedStrings.xml><?xml version="1.0" encoding="utf-8"?>
<sst xmlns="http://schemas.openxmlformats.org/spreadsheetml/2006/main" count="207" uniqueCount="125">
  <si>
    <t xml:space="preserve">Ilość </t>
  </si>
  <si>
    <t>Producent</t>
  </si>
  <si>
    <t>1.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</si>
  <si>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</si>
  <si>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</si>
  <si>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</si>
  <si>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</si>
  <si>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</si>
  <si>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</si>
  <si>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</si>
  <si>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</si>
  <si>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</si>
  <si>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szt.</t>
  </si>
  <si>
    <t>CENA GRUPY</t>
  </si>
  <si>
    <t>Wadium</t>
  </si>
  <si>
    <t>Jednostka
miary</t>
  </si>
  <si>
    <t>3.</t>
  </si>
  <si>
    <t>Nr
gr.</t>
  </si>
  <si>
    <t>Nr
poz.</t>
  </si>
  <si>
    <t>VAT
(%)</t>
  </si>
  <si>
    <t>Nie dopuszcza się modyfikacji kolumn 6 i 7, tj. zmiany jednostek miary i ilości !</t>
  </si>
  <si>
    <t>W przypadku zaoferowania materiałów medycznych zawierających części lub elementy nieujęte w opisie produktu,</t>
  </si>
  <si>
    <t>wymagana jest zgoda Zamawiającego w trybie art. 38 Pzp (nie dotyczy części lub elementów o charakterze wyłącznie konstrukcyjnym).</t>
  </si>
  <si>
    <t>Numer
katalogowy</t>
  </si>
  <si>
    <t>Nazwa
handlowa</t>
  </si>
  <si>
    <t>Cena brutto
(zł)</t>
  </si>
  <si>
    <t>Instrukcja obliczenia ceny oferowanej pozycji:</t>
  </si>
  <si>
    <t>op.</t>
  </si>
  <si>
    <t>Rozmiar "S"</t>
  </si>
  <si>
    <t>Rozmiar "M"</t>
  </si>
  <si>
    <t>para</t>
  </si>
  <si>
    <r>
      <rPr>
        <b/>
        <sz val="9"/>
        <rFont val="Arial"/>
        <family val="2"/>
      </rPr>
      <t>Kieszeń samoprzylepna</t>
    </r>
    <r>
      <rPr>
        <sz val="9"/>
        <rFont val="Arial"/>
        <family val="2"/>
      </rPr>
      <t xml:space="preserve"> do zbiórki płynów, o wymiarach 60 x 60 cm, sterylna.</t>
    </r>
  </si>
  <si>
    <t>A1</t>
  </si>
  <si>
    <t>A2</t>
  </si>
  <si>
    <t>A4</t>
  </si>
  <si>
    <t>A5</t>
  </si>
  <si>
    <t>A3</t>
  </si>
  <si>
    <t>A14</t>
  </si>
  <si>
    <t>ZAPOZNAJ SIĘ Z INSTRUKCJĄ:</t>
  </si>
  <si>
    <r>
      <t xml:space="preserve">Strzykawka do insuliny </t>
    </r>
    <r>
      <rPr>
        <sz val="9"/>
        <rFont val="Arial"/>
        <family val="2"/>
      </rPr>
      <t>1 ml, U-100, z igłą nakładaną 0,45 x 13, jednorazowego użytku, sterylna. Pakowana po 100 szt.</t>
    </r>
  </si>
  <si>
    <r>
      <t xml:space="preserve">Przyrząd do przetoczeń </t>
    </r>
    <r>
      <rPr>
        <sz val="9"/>
        <rFont val="Arial"/>
        <family val="2"/>
      </rPr>
      <t>z precyzyjnym regulatorem przepływu, z odpowietrznikiem, końcówka dystalna - podstawowe złącze Luer Lock, długośc linii głównej 275 cm (± 2 cm), objętość napełniania linii głownej 18 ml (± 0,1 mm), wbudowany fltr 15 μm. Pakowane po 90 szt.</t>
    </r>
  </si>
  <si>
    <r>
      <rPr>
        <b/>
        <sz val="9"/>
        <rFont val="Arial"/>
        <family val="2"/>
      </rPr>
      <t>Strzykawka dwuczęściowa</t>
    </r>
    <r>
      <rPr>
        <sz val="9"/>
        <rFont val="Arial"/>
        <family val="2"/>
      </rPr>
      <t xml:space="preserve"> luer 10 ml, bez dodatkowej przestrzeni, kompatybilna z uchwytem do biopsji cienkoigłowej używanym przez Zamawiającego, pakowana po 100 szt.</t>
    </r>
  </si>
  <si>
    <t>A6</t>
  </si>
  <si>
    <t>A7</t>
  </si>
  <si>
    <t>A8</t>
  </si>
  <si>
    <t>A9</t>
  </si>
  <si>
    <t>A10</t>
  </si>
  <si>
    <t>rozmiar 10</t>
  </si>
  <si>
    <t>rozmiar 12</t>
  </si>
  <si>
    <r>
      <t>Cewnik Foleya</t>
    </r>
    <r>
      <rPr>
        <sz val="9"/>
        <rFont val="Arial"/>
        <family val="2"/>
      </rPr>
      <t>, silikonowy 100%, sterylny, dwudrożny, dla dorosłych.</t>
    </r>
  </si>
  <si>
    <t>A11</t>
  </si>
  <si>
    <t>A12</t>
  </si>
  <si>
    <r>
      <rPr>
        <u val="single"/>
        <sz val="9"/>
        <rFont val="Arial"/>
        <family val="2"/>
      </rPr>
      <t>Zestaw wieloelementowy w składzie:</t>
    </r>
    <r>
      <rPr>
        <sz val="9"/>
        <rFont val="Arial"/>
        <family val="2"/>
      </rPr>
      <t xml:space="preserve">
a) 1 szt. serweta chirurgiczna do zabiegów ginekologicznych w rozmiarze 150 x 235 cm, zintegrowana z ekranem anestezjologicznym i nogawicami, posiadająca otwór w okolicy krocza;
b) 1 szt. serweta pod pośladki ze zintegrowaną kieszenią do przechwytywania płynów w rozmiarze 85 x 120 cm;
c) 1 szt. serweta operacyjna z taśmą samoprzylepną w rozmiarze 50 x 50 cm;
d) 1 szt. serweta operacyjna w rozmiarze 75 x 90 cm;
e) 1 szt. taca wykonana z polipropylenu w rozmiarze 14 x 24 x 2,5 cm o pojemności 700 ml w kolorze niebieskim;
f) 1 szt. taca wykonana z polipropylenu w rozmiarze 11 x 13 x 5 cm o pojemności 750 ml w kolorze niebieskim;</t>
    </r>
  </si>
  <si>
    <t>g) 1 szt. strzykawka 2-częsciowa, 10 ml;
h) 1 szt. taśma lepna w rozmiarze 9 x 49 cm;
i) 1 szt. cewnik Foleya sylikonowy/lateksowy 16 Ch, 40 cm 2W, 2 otwory (balonik 5-10 ml);
j) 50 szt. kompresy gazowe w rozmiarze 10 x 10 cm (gaza 17-nitkowa, 8 warstwowa);
k) 1 szt. worek do zbiórki moczu 2 l z zaworem;
l) 1 szt. osłona na stół narzędziowy (owinięcie zestawu) w rozmiarze 100 x 150 cm, obszar chłonny 75 x 150 cm.</t>
  </si>
  <si>
    <t>A13</t>
  </si>
  <si>
    <t>Wszystkie pozycje w grupie muszą być jednego producenta.</t>
  </si>
  <si>
    <r>
      <rPr>
        <b/>
        <sz val="9"/>
        <rFont val="Arial"/>
        <family val="2"/>
      </rPr>
      <t>Zamknięty system pobierania krwi.</t>
    </r>
    <r>
      <rPr>
        <sz val="9"/>
        <rFont val="Arial"/>
        <family val="2"/>
      </rPr>
      <t xml:space="preserve">
1. Pobieranie krwi metodą aspiracyjno-próżniową.
2. Próbówko-strzykawki systemu zamkniętego powinny gwarantować całkowitą ochronę przed kontaktem z krwią.
3. Próbówko-strzykawki powinny być wykonane z tworzywa sztucznego, nietłukącego i niełamliwego.
4. Próbówko-strzykawki powinny być zakręcane korkiem, gwarantującym absolutną szczelność w każdym położeniu i transporcie, z możliwością ponownego zamknięcia próbki (bez konieczności zakupu dodatkowych korków) oraz w celu uniknięcia efektu aerozolowego.
5. Igły w ww. systemie powinny być połączone na stałe z multiadapterem zaopatrzonym w wentyl zapobiegający wyciekaniu krwi w momencie wymiany próbówko-strzykawki w czasie pobierania krwi.
6. Całość powinna być wykonana z tworzywa nadającego się do utylizacji bez uprzedniego moczenia w środkach dezynfekcyjnych.</t>
    </r>
  </si>
  <si>
    <t>Strzykawko-próbówka 4,9-5,0 ml, śr. 13 mm, wys. 90 mm.</t>
  </si>
  <si>
    <t>Strzykawko-próbówka biochemia 5,0-5,5 ml, śr. 15 mm, wys. 75 mm.</t>
  </si>
  <si>
    <t>Strzykawko-próbówka morfologia 2,7-3,0 ml, śr. 11 mm, wys. 66 mm.</t>
  </si>
  <si>
    <t>Strzykawko-próbówka układ krzepnięcia cytrynian 3,0-3,5 ml, śr, 11, wys. 66.</t>
  </si>
  <si>
    <t>Strzykawko-próbówka OB cytrynian 2,0-2,5 ml.</t>
  </si>
  <si>
    <t>Igły z adapterem, bezpieczne, śr. 0,7 mm.</t>
  </si>
  <si>
    <t>Igły z adapterem, bezpieczne, śr. 0,8 mm.</t>
  </si>
  <si>
    <t>Igły z adapterem, bezpieczne, śr. 0,9 mm.</t>
  </si>
  <si>
    <t>Pipety (rurki) do OB jednorazowe.</t>
  </si>
  <si>
    <t>Strzykawko-probówka do moczu.</t>
  </si>
  <si>
    <t>Adapter membranowy.</t>
  </si>
  <si>
    <t>Multiadapter.</t>
  </si>
  <si>
    <t>Motylki z drenem do 80 mm, śr. 0,6.</t>
  </si>
  <si>
    <t>Motylki z drenem do 80 mm, śr 0,9.</t>
  </si>
  <si>
    <t>Motylki z drenem do 80 mm, śr 0,8.</t>
  </si>
  <si>
    <t>Strzykawko-probówka 2 ml do gazometrii pakowana pojedynczo ze znacznikiem na 1 i 2 ml.</t>
  </si>
  <si>
    <t>Filtr odpowietrzający do gazymetrii.</t>
  </si>
  <si>
    <t>Strzykawko-probówka do oznaczenia liczby trombocytów w różnicowaniu małopłytkowości.</t>
  </si>
  <si>
    <t>Probówka z 500 μl związku hemolizującego z 20 μl kapilarą end-to end w worku.</t>
  </si>
  <si>
    <t>A15</t>
  </si>
  <si>
    <r>
      <rPr>
        <b/>
        <sz val="9"/>
        <rFont val="Arial"/>
        <family val="2"/>
      </rPr>
      <t>Dren do podaży leków cytotoksycznych</t>
    </r>
    <r>
      <rPr>
        <sz val="9"/>
        <rFont val="Arial"/>
        <family val="2"/>
      </rPr>
      <t>,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3 drożny - jałowy, grawitacyjny, z filtrem 0,15 µm, bez lateksu, bez PCV i DEHP, z 2 portami umożliwiającymi podłączenie 2 opakowań, z 2 zastawkami bezigłowymi i z zastawką do podaży w bolusie zabezpieczonych korkami luer-lock, z filtrem hydrofobowym na końcu drenu zabezpieczającym przed wyciekiem zawartości drenu </t>
    </r>
  </si>
  <si>
    <r>
      <t>Dren do podaży leków cytotoksycznych</t>
    </r>
    <r>
      <rPr>
        <sz val="9"/>
        <rFont val="Arial"/>
        <family val="2"/>
      </rPr>
      <t>, 5 drożny - jałowy, grawitacyjny, z filtrem 0,15 µm, bez lateksu, bez PCV i DEHP, z 4 portami umożliwiającymi podłączenie 4 opakowań, z 4 zastawkami bezigłowymi i z zastawką do podaży w bolusie zabezpieczonych korkami luer-lock, z filtrem hydrofobowym na końcu drenu zabezpieczającym przed wyciekiem zawartości drenu.</t>
    </r>
  </si>
  <si>
    <r>
      <rPr>
        <b/>
        <sz val="9"/>
        <rFont val="Arial"/>
        <family val="2"/>
      </rPr>
      <t>Dren do podaży leków cytotoksycznych</t>
    </r>
    <r>
      <rPr>
        <sz val="9"/>
        <rFont val="Arial"/>
        <family val="2"/>
      </rPr>
      <t>, jałowy, grawitacyjny, bez lateksu, bez PCV i DEHP, kompatybilny z portami drenu wielodroznego, z filtrem hydrofobowym na końcu drenu zabezpieczającym przed zapowietrzeniem drenu, długość drenu 30 cm.</t>
    </r>
  </si>
  <si>
    <t>rozmiar 24 G</t>
  </si>
  <si>
    <t>rozmiar 22 G, przepływ 35-45 ml/min.</t>
  </si>
  <si>
    <t>rozmiar 20 G, przepływ 62-75 ml/min.</t>
  </si>
  <si>
    <t>rozmiar 18 G</t>
  </si>
  <si>
    <t>rozmiar 17 G</t>
  </si>
  <si>
    <t>rozmiar 16 G</t>
  </si>
  <si>
    <t>rozmiar 14 G</t>
  </si>
  <si>
    <r>
      <rPr>
        <b/>
        <sz val="9"/>
        <rFont val="Arial"/>
        <family val="2"/>
      </rPr>
      <t>Kranik trójdrożny</t>
    </r>
    <r>
      <rPr>
        <sz val="9"/>
        <rFont val="Arial"/>
        <family val="2"/>
      </rPr>
      <t xml:space="preserve"> z koreczkami zwykły, z możliwością podaży tłuszczy i leków silnie działających, z barwnym oznaczeniem linii, pakowany pojedynczo, sterylny.</t>
    </r>
  </si>
  <si>
    <r>
      <rPr>
        <b/>
        <sz val="9"/>
        <rFont val="Arial"/>
        <family val="2"/>
      </rPr>
      <t>Kranik trójdrożny</t>
    </r>
    <r>
      <rPr>
        <sz val="9"/>
        <rFont val="Arial"/>
        <family val="2"/>
      </rPr>
      <t xml:space="preserve"> z koreczkami, z możliwością podaży tłuszczy i leków silnie działających, z przedłużaczem 10 cm, przedłużacz bez DEHP, z barwnym oznaczeniem linii, sterylny, pakowany pojedynczo.</t>
    </r>
  </si>
  <si>
    <r>
      <rPr>
        <b/>
        <sz val="9"/>
        <rFont val="Arial"/>
        <family val="2"/>
      </rPr>
      <t>Kranik trójdrożny</t>
    </r>
    <r>
      <rPr>
        <sz val="9"/>
        <rFont val="Arial"/>
        <family val="2"/>
      </rPr>
      <t xml:space="preserve"> z koreczkami, z możliwością podaży tłuszczy i leków silnie działających, z przedłużaczem 7 cm, dren bez DEHP, z dodatkowym portem do iniekcji, z barwnym oznaczeniem linii, sterylny, pakowany pojedynczo.</t>
    </r>
  </si>
  <si>
    <r>
      <rPr>
        <b/>
        <sz val="9"/>
        <rFont val="Arial"/>
        <family val="2"/>
      </rPr>
      <t>Bezigłowy zawór</t>
    </r>
    <r>
      <rPr>
        <sz val="9"/>
        <rFont val="Arial"/>
        <family val="2"/>
      </rPr>
      <t xml:space="preserve"> dostępu naczyniowego, port bezigłowy, przezroczysty z silikonową membraną, o prostym torze przepływu min. przepływ 525 ml/min., możliwość stosowania przy MR (bez mechanicznych części wewnętrznych), kompatybilny z końcówką Luer i Luer-Lock.</t>
    </r>
  </si>
  <si>
    <r>
      <rPr>
        <b/>
        <sz val="9"/>
        <rFont val="Arial"/>
        <family val="2"/>
      </rPr>
      <t>Jednokierunkowa zastawka</t>
    </r>
    <r>
      <rPr>
        <sz val="9"/>
        <rFont val="Arial"/>
        <family val="2"/>
      </rPr>
      <t xml:space="preserve"> dostępu naczyniowego, zawór mechaniczny z zastawką silikonową, przezroczysta, o przepływie 250 ml/min, bez lateksu, bez DEHP.</t>
    </r>
  </si>
  <si>
    <t>A16</t>
  </si>
  <si>
    <r>
      <rPr>
        <b/>
        <sz val="9"/>
        <rFont val="Arial"/>
        <family val="2"/>
      </rPr>
      <t>Przyrząd do podaży Paclitaxelu</t>
    </r>
    <r>
      <rPr>
        <sz val="9"/>
        <rFont val="Arial"/>
        <family val="2"/>
      </rPr>
      <t>, jałowy, grawitacyjny, z filtrem 0,22 µm, bez lateksu, bez DEHP, z hydrofobową nasadką, długość linii głównej min. 290 cm, końcówka-obrotowe złącze luer-lock, kompatybilny z Clearlink (używanym przez Zamawiającego).</t>
    </r>
  </si>
  <si>
    <t>A17</t>
  </si>
  <si>
    <t>Dwufunkcyjny.</t>
  </si>
  <si>
    <t>Do zamknięcia kaniuli.</t>
  </si>
  <si>
    <t>A18</t>
  </si>
  <si>
    <t>A19</t>
  </si>
  <si>
    <t>A20</t>
  </si>
  <si>
    <r>
      <rPr>
        <b/>
        <sz val="9"/>
        <rFont val="Arial"/>
        <family val="2"/>
      </rPr>
      <t>Filtr bakteryjny</t>
    </r>
    <r>
      <rPr>
        <sz val="9"/>
        <rFont val="Arial"/>
        <family val="2"/>
      </rPr>
      <t>, jednorazowy, z końcówkami umożliwiającymi bezpośredni montaż na zbiorniku zabezpieczającym ssaka Basic, Dominant (używanego przez Zamawiającego).</t>
    </r>
  </si>
  <si>
    <r>
      <rPr>
        <b/>
        <sz val="9"/>
        <rFont val="Arial"/>
        <family val="2"/>
      </rPr>
      <t>Dren brzuszny</t>
    </r>
    <r>
      <rPr>
        <sz val="9"/>
        <rFont val="Arial"/>
        <family val="2"/>
      </rPr>
      <t>, jednorazowego użytku, sterylny, wykonany z silikonowanego tworzywa, pokryty powłoką hydrofilną o działaniu antyadhezyjnym, zabezpieczającą przed wykrzepianiem krwi, sprężysty, odporny na załamanie, z linią RTG.
Rozmiary: od 12F do 40F, dł. 40 cm i 30 cm  - do wyboru każdorazowo przez Zamawiającego.
Z 3 otworami bocznymi, bez otworów bocznych - do wyboru każdorazowo przez Zamawiającego.</t>
    </r>
  </si>
  <si>
    <r>
      <t>Gąbka chirurgiczna</t>
    </r>
    <r>
      <rPr>
        <sz val="9"/>
        <rFont val="Arial"/>
        <family val="2"/>
      </rPr>
      <t xml:space="preserve"> do retrakcji jałowa dł. 30 i 45 cm.</t>
    </r>
    <r>
      <rPr>
        <b/>
        <sz val="9"/>
        <rFont val="Arial"/>
        <family val="2"/>
      </rPr>
      <t xml:space="preserve">
</t>
    </r>
    <r>
      <rPr>
        <sz val="9"/>
        <rFont val="Arial"/>
        <family val="2"/>
      </rPr>
      <t>Retraktor narządów miękkich, kształtowalny wykonany z listwy stalowej, pianki PU i powłoki poliamidowej, pakowamy podwójnie w opakowanie foliowo-papierowe i wewnętrzny worek papierowy, w zestawie dwie naklejki do dokumentacji, chłonność 100 ml/200 ml.</t>
    </r>
  </si>
  <si>
    <r>
      <rPr>
        <b/>
        <sz val="9"/>
        <rFont val="Arial"/>
        <family val="2"/>
      </rPr>
      <t>Sterylna foliowa osłona przewodów</t>
    </r>
    <r>
      <rPr>
        <sz val="9"/>
        <rFont val="Arial"/>
        <family val="2"/>
      </rPr>
      <t>. Osłona na przewody płaska 8 x 120 cm wykonana  z folii PE, wyposażona w taśmę klejącą do bezpiecznego zamknięcia, jałowa (sterylizowana radiacyjnie albo tlenkiem etylenu). Pakowana w torebkę papierowo-foliową po 1 szt.</t>
    </r>
  </si>
  <si>
    <r>
      <rPr>
        <b/>
        <sz val="9"/>
        <rFont val="Arial"/>
        <family val="2"/>
      </rPr>
      <t>Cewnik do odsysania</t>
    </r>
    <r>
      <rPr>
        <sz val="9"/>
        <rFont val="Arial"/>
        <family val="2"/>
      </rPr>
      <t xml:space="preserve"> sterylny, jednorazowy, powierzchnia cewnika zmrożona, otwór centralny zaoblony, otwory boczne o powierzchni mniejszej od otworu centralnego. Rozmiar kodowany na konektorze.</t>
    </r>
  </si>
  <si>
    <r>
      <rPr>
        <b/>
        <sz val="9"/>
        <rFont val="Arial"/>
        <family val="2"/>
      </rPr>
      <t>Nakłuwacz</t>
    </r>
    <r>
      <rPr>
        <sz val="9"/>
        <rFont val="Arial"/>
        <family val="2"/>
      </rPr>
      <t xml:space="preserve"> jednorazowy, grubość igły 21G, głębokość nakłucia 1,8 mm. Pakowany po 200 szt.</t>
    </r>
  </si>
  <si>
    <r>
      <rPr>
        <b/>
        <sz val="9"/>
        <rFont val="Arial"/>
        <family val="2"/>
      </rPr>
      <t>Zestaw do kaniulacji żył</t>
    </r>
    <r>
      <rPr>
        <sz val="9"/>
        <rFont val="Arial"/>
        <family val="2"/>
      </rPr>
      <t xml:space="preserve"> centralnych metodą Seldingera, jednokanałowy 6 F, o szybkim przepływie, o średnicy światła kanału cewnika 14G, o długości 20 cm. W zestawie cewnik poliuretanowy z miękkim końcem, i znacznikami długości, dwoma punktami mocowania (stałym i ruchomym) cewnika do skóry, prowadnica odporna na zginanie długości 60 cm, strzykawka 10 ml, skalpel, rozszerzacz.</t>
    </r>
  </si>
  <si>
    <r>
      <rPr>
        <b/>
        <sz val="9"/>
        <rFont val="Arial"/>
        <family val="2"/>
      </rPr>
      <t>Kaniula dożylna bezpieczna</t>
    </r>
    <r>
      <rPr>
        <sz val="9"/>
        <rFont val="Arial"/>
        <family val="2"/>
      </rPr>
      <t xml:space="preserve"> (poz. 39-45) wykonana z biokompatybilnego poliuretanu zmniejszającego ryzyko wystąpienia zakrzepowego zapalenia żył, z dodatkowym portem do wstrzyknięć, z samodomykającym się korkiem portu, min. 4 paski kontrastujące w promieniach RTG, możliwość identyfikacji radiologicznej położenia końca kaniuli. Kaniula posiadająca zastawkę bezzwrotną zapobiegającą wypływowi krwi. Igła z  zabezpieczeniem w postaci plastikowej osłonki o gładkich krawędziach wyposażonej w konstrukcję eliminującą ekspozycję personelu na krew po wycofaniu igły z naczynia żylnego. Kaniula pozbawiona ostrych elementów w mechanizmie zabezpieczającym, chroniącym użytkownika przed przypadkowym zakłuciem, zachlapaniem krwią oraz uniemożliwiającym powtórne użycie kaniuli. Nie dopuszcza się kaniuli, których zabezpieczenie nie zamyka w pełni ostrza i światła igły i z których z systemu wprowadzającego (igła wiodąca) wycieka krew .  </t>
    </r>
  </si>
  <si>
    <r>
      <rPr>
        <b/>
        <sz val="9"/>
        <rFont val="Arial"/>
        <family val="2"/>
      </rPr>
      <t>Zestaw do kaniulacji żył</t>
    </r>
    <r>
      <rPr>
        <sz val="9"/>
        <rFont val="Arial"/>
        <family val="2"/>
      </rPr>
      <t xml:space="preserve"> centralnych metodą Seldingera, dwukanałowy 7 F, o szybkim przepływie, o średnicy świateł kanałów cewnika 16 i 16G, o długości 20 cm. W zestawie cewnik poliuretanowy z miękkim końcem, i znacznikami długości, dwoma punktami mocowania (stałym i ruchomym) cewnika do skóry, prowadnica odporna na zginanie długości 60 cm, strzykawka 10 ml, skalpel, rozszerzacz.</t>
    </r>
  </si>
  <si>
    <r>
      <rPr>
        <b/>
        <sz val="9"/>
        <rFont val="Arial"/>
        <family val="2"/>
      </rPr>
      <t>Zestaw do kaniulacji żył</t>
    </r>
    <r>
      <rPr>
        <sz val="9"/>
        <rFont val="Arial"/>
        <family val="2"/>
      </rPr>
      <t xml:space="preserve"> centralnych metodą Seldingera, dwukanałowy 7 F, o szybkim przepływie, o średnicy świateł kanałów cewnika 17 i 18G, o długości 20 cm. W zestawie cewnik poliuretanowy z miękkim końcem, i znacznikami długości, dwoma punktami mocowania (stałym i ruchomym) cewnika do skóry, prowadnica odporna na zginanie długości 60 cm, strzykawka 10 ml, skalpel, rozszerzacz.</t>
    </r>
  </si>
  <si>
    <t>14CH</t>
  </si>
  <si>
    <t>20CH</t>
  </si>
  <si>
    <t>18CH</t>
  </si>
  <si>
    <t>16CH</t>
  </si>
  <si>
    <t>cd.</t>
  </si>
  <si>
    <r>
      <rPr>
        <b/>
        <sz val="9"/>
        <rFont val="Arial"/>
        <family val="2"/>
      </rPr>
      <t>Rękawice chirurgiczne</t>
    </r>
    <r>
      <rPr>
        <sz val="9"/>
        <rFont val="Arial"/>
        <family val="2"/>
      </rPr>
      <t xml:space="preserve"> bezlateksowe, sterylne, bezpudrowe, pakowane parami z wywiniętym mankietem, teksturowane, długość min. 280 mm, AQL ≤ 0,65, rozmiary od 6 do 8,5 z numeracją co pół, zgodne z normą EN 455, zgodne z normą EN 374-3, zgodne z dyrektywą MDD 93/42/EEC dot. wyrobów medycznych,  produkt ŚOI spełniający wymogi dyrektywy PPE 89/686/EEC dot. środków ochrony indywidualnej.</t>
    </r>
  </si>
  <si>
    <r>
      <rPr>
        <b/>
        <sz val="9"/>
        <rFont val="Arial"/>
        <family val="2"/>
      </rPr>
      <t>Zindywidualizowany sterylny zestaw zabiegowy</t>
    </r>
    <r>
      <rPr>
        <sz val="9"/>
        <rFont val="Arial"/>
        <family val="2"/>
      </rPr>
      <t>, używany w czasie brachyterapii HDR gruczołu krokowego.
- serweta główna na pacjenta wykonana z laminatu (folia PE 40 mikronów i włóknina wiskozowa 23 g / 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 musi spełniać wymagania wysokie wg normy PN EN 13795, odporność na przenikanie cieczy w strefie krytycznej min. 900 cm H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 xml:space="preserve">O, wytrzymałość na wypychanie (na sucho/mokro) 102/50 kPa;
- zindywidualizowany, sterylny zestaw owinięty w serwetę nieprzemakalną, opisany i zapakowany w rękaw papierowo- foliowy.
</t>
    </r>
  </si>
  <si>
    <r>
      <rPr>
        <b/>
        <sz val="9"/>
        <rFont val="Arial"/>
        <family val="2"/>
      </rPr>
      <t>Zestaw do kaniulacji ży</t>
    </r>
    <r>
      <rPr>
        <sz val="9"/>
        <rFont val="Arial"/>
        <family val="2"/>
      </rPr>
      <t>ł centralnych metodą Seldingera, trzykanałowy 7 F, o  średnicy świateł kanału cewnika 16G, 18G 18G o długości 20 cm. W zestawie cewnik poliuretanowy z miękkim końcem, i znacznikami długości, dwoma punktami mocowania (stałym i ruchomym) cewnika do skóry, prowadnica o długości 60 cm odporna na zginania, igła Seldingera 18G/70 mm,  strzykawka 10 ml, skalpel, rozszerzacz.</t>
    </r>
  </si>
  <si>
    <t>Cena
jednostkowa
brutto (zł)</t>
  </si>
  <si>
    <t>Niniejszy Załącznik zawiera formuły programu Excel, uwzględniające zasady obliczenia ceny oferowanej pozycji, zgodnie z instrukcją wskazaną powyżej.</t>
  </si>
  <si>
    <t>a) cenę jednostkową brutto pozycji należy wpisać do formularza cenowego z dokładnością do 1 grosza (kolumna 8),</t>
  </si>
  <si>
    <t>b) stawkę podatku od towarów i usług, w kolumnie 9 - VAT (%), należy wpisać cyfrą np. 5, 8, 23,</t>
  </si>
  <si>
    <t>c) cenę brutto pozycji należy obliczyć: Cena brutto (zł) (kolumna 9) = Ilość (kolumna 7) x Cena jednostkowa brutto (zł) (kolumna 8).</t>
  </si>
  <si>
    <r>
      <t>Rękawice do przygotowywania cytostatyków</t>
    </r>
    <r>
      <rPr>
        <sz val="9"/>
        <rFont val="Arial"/>
        <family val="2"/>
      </rPr>
      <t>, sterylne bezpudrowe do procedur wysokiego ryzyka, długość min. 290 mm, AQL max 1,5, powierzchnia palców teksturowana, zgodne z normą EN 455, zgodne z normą EN 374, zgodne z dyrektywą MDD 93/42/EEC dot. wyrobów medycznych,  produkt ŚOI spełniający wymogi dyrektywy PPE 89/686/EEC dot. środków ochrony indywidualnej.</t>
    </r>
  </si>
  <si>
    <r>
      <rPr>
        <b/>
        <sz val="9"/>
        <rFont val="Arial"/>
        <family val="2"/>
      </rPr>
      <t>Koreczek uniwersalny</t>
    </r>
    <r>
      <rPr>
        <sz val="9"/>
        <rFont val="Arial"/>
        <family val="2"/>
      </rPr>
      <t>, jednorazowy, sterylny.</t>
    </r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</si>
</sst>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0.000"/>
    <numFmt numFmtId="166" formatCode="0.0"/>
    <numFmt numFmtId="167" formatCode="#,##0.00\ &quot;zł&quot;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0.00000"/>
    <numFmt numFmtId="173" formatCode="#,##0.0000"/>
    <numFmt numFmtId="174" formatCode="#,##0.000"/>
    <numFmt numFmtId="175" formatCode="#,##0.00\ [$PLN]"/>
    <numFmt numFmtId="176" formatCode="#,##0.00000"/>
  </numFmts>
  <fonts count="5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"/>
      <family val="2"/>
    </font>
    <font>
      <b/>
      <u val="single"/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u val="single"/>
      <sz val="12"/>
      <name val="Arial"/>
      <family val="2"/>
    </font>
    <font>
      <vertAlign val="superscript"/>
      <sz val="9"/>
      <name val="Arial"/>
      <family val="2"/>
    </font>
    <font>
      <vertAlign val="subscript"/>
      <sz val="9"/>
      <name val="Arial"/>
      <family val="2"/>
    </font>
    <font>
      <u val="single"/>
      <sz val="9"/>
      <name val="Arial"/>
      <family val="2"/>
    </font>
    <font>
      <b/>
      <i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46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 quotePrefix="1">
      <alignment horizontal="left"/>
    </xf>
    <xf numFmtId="0" fontId="5" fillId="0" borderId="0" xfId="0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 quotePrefix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8" fillId="0" borderId="0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/>
    </xf>
    <xf numFmtId="0" fontId="5" fillId="33" borderId="0" xfId="52" applyFont="1" applyFill="1">
      <alignment/>
      <protection/>
    </xf>
    <xf numFmtId="0" fontId="5" fillId="33" borderId="0" xfId="0" applyFont="1" applyFill="1" applyAlignment="1">
      <alignment/>
    </xf>
    <xf numFmtId="2" fontId="5" fillId="33" borderId="0" xfId="0" applyNumberFormat="1" applyFont="1" applyFill="1" applyAlignment="1">
      <alignment horizontal="center"/>
    </xf>
    <xf numFmtId="0" fontId="6" fillId="33" borderId="0" xfId="0" applyFont="1" applyFill="1" applyAlignment="1">
      <alignment/>
    </xf>
    <xf numFmtId="0" fontId="52" fillId="33" borderId="0" xfId="0" applyFont="1" applyFill="1" applyAlignment="1">
      <alignment vertical="center"/>
    </xf>
    <xf numFmtId="0" fontId="5" fillId="33" borderId="14" xfId="0" applyFont="1" applyFill="1" applyBorder="1" applyAlignment="1">
      <alignment horizontal="center"/>
    </xf>
    <xf numFmtId="0" fontId="7" fillId="34" borderId="15" xfId="0" applyFont="1" applyFill="1" applyBorder="1" applyAlignment="1">
      <alignment horizontal="left"/>
    </xf>
    <xf numFmtId="167" fontId="3" fillId="0" borderId="16" xfId="0" applyNumberFormat="1" applyFont="1" applyFill="1" applyBorder="1" applyAlignment="1">
      <alignment horizontal="center" vertical="top"/>
    </xf>
    <xf numFmtId="0" fontId="5" fillId="0" borderId="17" xfId="0" applyFont="1" applyFill="1" applyBorder="1" applyAlignment="1">
      <alignment horizontal="left"/>
    </xf>
    <xf numFmtId="0" fontId="5" fillId="0" borderId="18" xfId="0" applyFont="1" applyFill="1" applyBorder="1" applyAlignment="1">
      <alignment horizontal="left"/>
    </xf>
    <xf numFmtId="1" fontId="3" fillId="0" borderId="19" xfId="0" applyNumberFormat="1" applyFont="1" applyFill="1" applyBorder="1" applyAlignment="1">
      <alignment horizontal="left"/>
    </xf>
    <xf numFmtId="0" fontId="5" fillId="0" borderId="18" xfId="0" applyFont="1" applyFill="1" applyBorder="1" applyAlignment="1">
      <alignment horizontal="right" vertical="center"/>
    </xf>
    <xf numFmtId="0" fontId="7" fillId="34" borderId="20" xfId="0" applyFont="1" applyFill="1" applyBorder="1" applyAlignment="1">
      <alignment horizontal="center" vertical="top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5" fillId="0" borderId="0" xfId="52" applyFont="1" applyFill="1">
      <alignment/>
      <protection/>
    </xf>
    <xf numFmtId="2" fontId="5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/>
    </xf>
    <xf numFmtId="167" fontId="3" fillId="0" borderId="24" xfId="0" applyNumberFormat="1" applyFont="1" applyFill="1" applyBorder="1" applyAlignment="1">
      <alignment horizontal="center" vertical="top"/>
    </xf>
    <xf numFmtId="0" fontId="7" fillId="34" borderId="15" xfId="0" applyFont="1" applyFill="1" applyBorder="1" applyAlignment="1">
      <alignment horizontal="center"/>
    </xf>
    <xf numFmtId="0" fontId="5" fillId="0" borderId="25" xfId="52" applyFont="1" applyFill="1" applyBorder="1" applyAlignment="1">
      <alignment horizontal="center"/>
      <protection/>
    </xf>
    <xf numFmtId="4" fontId="5" fillId="0" borderId="26" xfId="0" applyNumberFormat="1" applyFont="1" applyFill="1" applyBorder="1" applyAlignment="1">
      <alignment horizontal="right" vertical="center"/>
    </xf>
    <xf numFmtId="1" fontId="5" fillId="0" borderId="26" xfId="0" applyNumberFormat="1" applyFont="1" applyFill="1" applyBorder="1" applyAlignment="1">
      <alignment horizontal="center" vertical="center"/>
    </xf>
    <xf numFmtId="4" fontId="5" fillId="0" borderId="27" xfId="0" applyNumberFormat="1" applyFont="1" applyFill="1" applyBorder="1" applyAlignment="1">
      <alignment horizontal="right" vertical="center"/>
    </xf>
    <xf numFmtId="4" fontId="5" fillId="0" borderId="28" xfId="0" applyNumberFormat="1" applyFont="1" applyFill="1" applyBorder="1" applyAlignment="1">
      <alignment horizontal="right" vertical="center"/>
    </xf>
    <xf numFmtId="0" fontId="5" fillId="0" borderId="26" xfId="52" applyFont="1" applyFill="1" applyBorder="1" applyAlignment="1">
      <alignment horizontal="center"/>
      <protection/>
    </xf>
    <xf numFmtId="167" fontId="3" fillId="0" borderId="29" xfId="0" applyNumberFormat="1" applyFont="1" applyFill="1" applyBorder="1" applyAlignment="1">
      <alignment horizontal="center" vertical="top"/>
    </xf>
    <xf numFmtId="0" fontId="5" fillId="33" borderId="14" xfId="0" applyFont="1" applyFill="1" applyBorder="1" applyAlignment="1">
      <alignment horizontal="center" vertical="center"/>
    </xf>
    <xf numFmtId="0" fontId="5" fillId="0" borderId="30" xfId="52" applyFont="1" applyFill="1" applyBorder="1" applyAlignment="1">
      <alignment horizontal="left" vertical="center"/>
      <protection/>
    </xf>
    <xf numFmtId="0" fontId="5" fillId="0" borderId="30" xfId="52" applyFont="1" applyFill="1" applyBorder="1" applyAlignment="1">
      <alignment horizontal="center" vertical="center"/>
      <protection/>
    </xf>
    <xf numFmtId="1" fontId="5" fillId="0" borderId="30" xfId="0" applyNumberFormat="1" applyFont="1" applyFill="1" applyBorder="1" applyAlignment="1">
      <alignment horizontal="center" vertical="center"/>
    </xf>
    <xf numFmtId="4" fontId="5" fillId="0" borderId="31" xfId="0" applyNumberFormat="1" applyFont="1" applyFill="1" applyBorder="1" applyAlignment="1">
      <alignment horizontal="right" vertical="center"/>
    </xf>
    <xf numFmtId="0" fontId="5" fillId="0" borderId="17" xfId="0" applyFont="1" applyBorder="1" applyAlignment="1">
      <alignment/>
    </xf>
    <xf numFmtId="0" fontId="5" fillId="0" borderId="18" xfId="0" applyFont="1" applyFill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8" xfId="0" applyFont="1" applyBorder="1" applyAlignment="1">
      <alignment horizontal="right" vertical="center"/>
    </xf>
    <xf numFmtId="3" fontId="3" fillId="0" borderId="18" xfId="0" applyNumberFormat="1" applyFont="1" applyFill="1" applyBorder="1" applyAlignment="1">
      <alignment horizontal="center" vertical="center"/>
    </xf>
    <xf numFmtId="1" fontId="3" fillId="34" borderId="32" xfId="0" applyNumberFormat="1" applyFont="1" applyFill="1" applyBorder="1" applyAlignment="1">
      <alignment horizontal="center" vertical="center"/>
    </xf>
    <xf numFmtId="4" fontId="5" fillId="0" borderId="33" xfId="0" applyNumberFormat="1" applyFont="1" applyFill="1" applyBorder="1" applyAlignment="1">
      <alignment horizontal="right" vertical="center"/>
    </xf>
    <xf numFmtId="4" fontId="5" fillId="0" borderId="30" xfId="0" applyNumberFormat="1" applyFont="1" applyFill="1" applyBorder="1" applyAlignment="1">
      <alignment horizontal="right" vertical="center"/>
    </xf>
    <xf numFmtId="0" fontId="5" fillId="0" borderId="30" xfId="52" applyFont="1" applyFill="1" applyBorder="1" applyAlignment="1">
      <alignment horizontal="center"/>
      <protection/>
    </xf>
    <xf numFmtId="0" fontId="5" fillId="33" borderId="30" xfId="0" applyFont="1" applyFill="1" applyBorder="1" applyAlignment="1">
      <alignment horizontal="center" vertical="top"/>
    </xf>
    <xf numFmtId="0" fontId="5" fillId="33" borderId="34" xfId="0" applyFont="1" applyFill="1" applyBorder="1" applyAlignment="1">
      <alignment horizontal="center"/>
    </xf>
    <xf numFmtId="0" fontId="5" fillId="0" borderId="35" xfId="52" applyFont="1" applyFill="1" applyBorder="1" applyAlignment="1">
      <alignment horizontal="left"/>
      <protection/>
    </xf>
    <xf numFmtId="0" fontId="5" fillId="0" borderId="36" xfId="52" applyFont="1" applyFill="1" applyBorder="1" applyAlignment="1">
      <alignment horizontal="left"/>
      <protection/>
    </xf>
    <xf numFmtId="0" fontId="5" fillId="0" borderId="37" xfId="52" applyFont="1" applyFill="1" applyBorder="1" applyAlignment="1">
      <alignment horizontal="left"/>
      <protection/>
    </xf>
    <xf numFmtId="0" fontId="53" fillId="0" borderId="26" xfId="52" applyFont="1" applyFill="1" applyBorder="1" applyAlignment="1" quotePrefix="1">
      <alignment horizontal="center"/>
      <protection/>
    </xf>
    <xf numFmtId="1" fontId="5" fillId="33" borderId="30" xfId="0" applyNumberFormat="1" applyFont="1" applyFill="1" applyBorder="1" applyAlignment="1">
      <alignment horizontal="center" vertical="center"/>
    </xf>
    <xf numFmtId="4" fontId="3" fillId="0" borderId="38" xfId="0" applyNumberFormat="1" applyFont="1" applyBorder="1" applyAlignment="1">
      <alignment vertical="center"/>
    </xf>
    <xf numFmtId="0" fontId="5" fillId="0" borderId="39" xfId="52" applyFont="1" applyFill="1" applyBorder="1" applyAlignment="1">
      <alignment vertical="center"/>
      <protection/>
    </xf>
    <xf numFmtId="0" fontId="5" fillId="0" borderId="14" xfId="0" applyFont="1" applyFill="1" applyBorder="1" applyAlignment="1">
      <alignment horizontal="center" vertical="center"/>
    </xf>
    <xf numFmtId="0" fontId="5" fillId="0" borderId="40" xfId="52" applyFont="1" applyFill="1" applyBorder="1" applyAlignment="1">
      <alignment vertical="center"/>
      <protection/>
    </xf>
    <xf numFmtId="0" fontId="3" fillId="0" borderId="18" xfId="0" applyFont="1" applyFill="1" applyBorder="1" applyAlignment="1">
      <alignment vertical="center"/>
    </xf>
    <xf numFmtId="0" fontId="6" fillId="0" borderId="18" xfId="0" applyFont="1" applyBorder="1" applyAlignment="1">
      <alignment vertical="center"/>
    </xf>
    <xf numFmtId="4" fontId="5" fillId="33" borderId="31" xfId="0" applyNumberFormat="1" applyFont="1" applyFill="1" applyBorder="1" applyAlignment="1">
      <alignment horizontal="right" vertical="center"/>
    </xf>
    <xf numFmtId="0" fontId="6" fillId="0" borderId="41" xfId="0" applyFont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5" fillId="0" borderId="42" xfId="0" applyFont="1" applyFill="1" applyBorder="1" applyAlignment="1">
      <alignment horizontal="center" vertical="top"/>
    </xf>
    <xf numFmtId="0" fontId="7" fillId="34" borderId="43" xfId="0" applyFont="1" applyFill="1" applyBorder="1" applyAlignment="1">
      <alignment horizontal="left"/>
    </xf>
    <xf numFmtId="3" fontId="5" fillId="0" borderId="30" xfId="52" applyNumberFormat="1" applyFont="1" applyFill="1" applyBorder="1" applyAlignment="1">
      <alignment horizontal="center" vertical="center"/>
      <protection/>
    </xf>
    <xf numFmtId="0" fontId="5" fillId="0" borderId="26" xfId="52" applyFont="1" applyFill="1" applyBorder="1" applyAlignment="1">
      <alignment horizontal="center" vertical="center"/>
      <protection/>
    </xf>
    <xf numFmtId="3" fontId="5" fillId="0" borderId="26" xfId="52" applyNumberFormat="1" applyFont="1" applyFill="1" applyBorder="1" applyAlignment="1">
      <alignment horizontal="center" vertical="center"/>
      <protection/>
    </xf>
    <xf numFmtId="0" fontId="5" fillId="0" borderId="39" xfId="52" applyFont="1" applyFill="1" applyBorder="1" applyAlignment="1">
      <alignment horizontal="left" vertical="center"/>
      <protection/>
    </xf>
    <xf numFmtId="0" fontId="5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16" fontId="54" fillId="0" borderId="30" xfId="52" applyNumberFormat="1" applyFont="1" applyFill="1" applyBorder="1" applyAlignment="1" quotePrefix="1">
      <alignment horizontal="center"/>
      <protection/>
    </xf>
    <xf numFmtId="0" fontId="54" fillId="0" borderId="30" xfId="52" applyFont="1" applyFill="1" applyBorder="1" applyAlignment="1" quotePrefix="1">
      <alignment horizontal="center" vertical="center"/>
      <protection/>
    </xf>
    <xf numFmtId="167" fontId="3" fillId="0" borderId="29" xfId="52" applyNumberFormat="1" applyFont="1" applyFill="1" applyBorder="1" applyAlignment="1">
      <alignment horizontal="center" vertical="center"/>
      <protection/>
    </xf>
    <xf numFmtId="167" fontId="3" fillId="0" borderId="29" xfId="52" applyNumberFormat="1" applyFont="1" applyFill="1" applyBorder="1" applyAlignment="1">
      <alignment horizontal="center" vertical="center" wrapText="1"/>
      <protection/>
    </xf>
    <xf numFmtId="167" fontId="3" fillId="0" borderId="16" xfId="52" applyNumberFormat="1" applyFont="1" applyFill="1" applyBorder="1" applyAlignment="1">
      <alignment horizontal="center" vertical="center" wrapText="1"/>
      <protection/>
    </xf>
    <xf numFmtId="167" fontId="3" fillId="0" borderId="16" xfId="52" applyNumberFormat="1" applyFont="1" applyFill="1" applyBorder="1" applyAlignment="1">
      <alignment horizontal="center" vertical="center"/>
      <protection/>
    </xf>
    <xf numFmtId="0" fontId="5" fillId="33" borderId="39" xfId="0" applyFont="1" applyFill="1" applyBorder="1" applyAlignment="1">
      <alignment horizontal="center" vertical="center"/>
    </xf>
    <xf numFmtId="0" fontId="3" fillId="33" borderId="39" xfId="52" applyFont="1" applyFill="1" applyBorder="1" applyAlignment="1">
      <alignment horizontal="left" vertical="center"/>
      <protection/>
    </xf>
    <xf numFmtId="0" fontId="3" fillId="33" borderId="39" xfId="52" applyFont="1" applyFill="1" applyBorder="1" applyAlignment="1">
      <alignment vertical="center"/>
      <protection/>
    </xf>
    <xf numFmtId="0" fontId="3" fillId="33" borderId="44" xfId="52" applyFont="1" applyFill="1" applyBorder="1" applyAlignment="1">
      <alignment vertical="center"/>
      <protection/>
    </xf>
    <xf numFmtId="0" fontId="6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33" borderId="23" xfId="0" applyFont="1" applyFill="1" applyBorder="1" applyAlignment="1">
      <alignment horizontal="center" vertical="center"/>
    </xf>
    <xf numFmtId="0" fontId="5" fillId="33" borderId="45" xfId="0" applyFont="1" applyFill="1" applyBorder="1" applyAlignment="1">
      <alignment horizontal="center" vertical="top"/>
    </xf>
    <xf numFmtId="0" fontId="5" fillId="0" borderId="18" xfId="0" applyFont="1" applyFill="1" applyBorder="1" applyAlignment="1">
      <alignment horizontal="left" vertical="center"/>
    </xf>
    <xf numFmtId="0" fontId="7" fillId="34" borderId="20" xfId="0" applyFont="1" applyFill="1" applyBorder="1" applyAlignment="1">
      <alignment horizontal="center"/>
    </xf>
    <xf numFmtId="0" fontId="5" fillId="33" borderId="42" xfId="0" applyFont="1" applyFill="1" applyBorder="1" applyAlignment="1">
      <alignment horizontal="center"/>
    </xf>
    <xf numFmtId="0" fontId="3" fillId="0" borderId="39" xfId="52" applyFont="1" applyFill="1" applyBorder="1" applyAlignment="1">
      <alignment horizontal="left"/>
      <protection/>
    </xf>
    <xf numFmtId="0" fontId="5" fillId="0" borderId="39" xfId="52" applyFont="1" applyFill="1" applyBorder="1" applyAlignment="1">
      <alignment horizontal="left"/>
      <protection/>
    </xf>
    <xf numFmtId="0" fontId="3" fillId="0" borderId="39" xfId="0" applyFont="1" applyFill="1" applyBorder="1" applyAlignment="1">
      <alignment horizontal="center" vertical="center"/>
    </xf>
    <xf numFmtId="0" fontId="6" fillId="0" borderId="39" xfId="0" applyFont="1" applyBorder="1" applyAlignment="1">
      <alignment/>
    </xf>
    <xf numFmtId="0" fontId="5" fillId="0" borderId="40" xfId="52" applyFont="1" applyFill="1" applyBorder="1" applyAlignment="1">
      <alignment horizontal="left"/>
      <protection/>
    </xf>
    <xf numFmtId="167" fontId="3" fillId="33" borderId="29" xfId="52" applyNumberFormat="1" applyFont="1" applyFill="1" applyBorder="1" applyAlignment="1">
      <alignment horizontal="left" vertical="center"/>
      <protection/>
    </xf>
    <xf numFmtId="0" fontId="5" fillId="33" borderId="33" xfId="0" applyFont="1" applyFill="1" applyBorder="1" applyAlignment="1">
      <alignment horizontal="center"/>
    </xf>
    <xf numFmtId="167" fontId="3" fillId="0" borderId="24" xfId="0" applyNumberFormat="1" applyFont="1" applyFill="1" applyBorder="1" applyAlignment="1">
      <alignment horizontal="center"/>
    </xf>
    <xf numFmtId="0" fontId="7" fillId="34" borderId="15" xfId="0" applyFont="1" applyFill="1" applyBorder="1" applyAlignment="1">
      <alignment horizontal="center" vertical="top"/>
    </xf>
    <xf numFmtId="0" fontId="6" fillId="0" borderId="14" xfId="0" applyFont="1" applyBorder="1" applyAlignment="1">
      <alignment/>
    </xf>
    <xf numFmtId="167" fontId="3" fillId="33" borderId="24" xfId="52" applyNumberFormat="1" applyFont="1" applyFill="1" applyBorder="1" applyAlignment="1">
      <alignment horizontal="left" vertical="center"/>
      <protection/>
    </xf>
    <xf numFmtId="0" fontId="6" fillId="0" borderId="24" xfId="0" applyFont="1" applyBorder="1" applyAlignment="1">
      <alignment/>
    </xf>
    <xf numFmtId="0" fontId="5" fillId="0" borderId="28" xfId="52" applyFont="1" applyFill="1" applyBorder="1" applyAlignment="1">
      <alignment horizontal="center"/>
      <protection/>
    </xf>
    <xf numFmtId="3" fontId="9" fillId="0" borderId="18" xfId="0" applyNumberFormat="1" applyFont="1" applyFill="1" applyBorder="1" applyAlignment="1">
      <alignment horizontal="center" vertical="center"/>
    </xf>
    <xf numFmtId="4" fontId="9" fillId="0" borderId="38" xfId="0" applyNumberFormat="1" applyFont="1" applyFill="1" applyBorder="1" applyAlignment="1">
      <alignment horizontal="right" vertical="center"/>
    </xf>
    <xf numFmtId="0" fontId="6" fillId="0" borderId="39" xfId="0" applyFont="1" applyFill="1" applyBorder="1" applyAlignment="1">
      <alignment/>
    </xf>
    <xf numFmtId="0" fontId="5" fillId="33" borderId="34" xfId="0" applyFont="1" applyFill="1" applyBorder="1" applyAlignment="1">
      <alignment horizontal="center" vertical="top"/>
    </xf>
    <xf numFmtId="0" fontId="5" fillId="33" borderId="46" xfId="52" applyFont="1" applyFill="1" applyBorder="1" applyAlignment="1">
      <alignment horizontal="left" vertical="center"/>
      <protection/>
    </xf>
    <xf numFmtId="0" fontId="5" fillId="0" borderId="47" xfId="52" applyFont="1" applyFill="1" applyBorder="1" applyAlignment="1">
      <alignment horizontal="center"/>
      <protection/>
    </xf>
    <xf numFmtId="0" fontId="5" fillId="0" borderId="48" xfId="52" applyFont="1" applyFill="1" applyBorder="1" applyAlignment="1">
      <alignment horizontal="center"/>
      <protection/>
    </xf>
    <xf numFmtId="4" fontId="5" fillId="0" borderId="49" xfId="0" applyNumberFormat="1" applyFont="1" applyFill="1" applyBorder="1" applyAlignment="1">
      <alignment horizontal="right" vertical="center"/>
    </xf>
    <xf numFmtId="0" fontId="5" fillId="33" borderId="42" xfId="0" applyFont="1" applyFill="1" applyBorder="1" applyAlignment="1">
      <alignment horizontal="center" vertical="top"/>
    </xf>
    <xf numFmtId="0" fontId="3" fillId="0" borderId="42" xfId="0" applyFont="1" applyFill="1" applyBorder="1" applyAlignment="1">
      <alignment horizontal="center" vertical="center"/>
    </xf>
    <xf numFmtId="167" fontId="5" fillId="33" borderId="24" xfId="52" applyNumberFormat="1" applyFont="1" applyFill="1" applyBorder="1" applyAlignment="1">
      <alignment horizontal="left" vertical="center"/>
      <protection/>
    </xf>
    <xf numFmtId="167" fontId="3" fillId="0" borderId="29" xfId="52" applyNumberFormat="1" applyFont="1" applyFill="1" applyBorder="1" applyAlignment="1">
      <alignment horizontal="center" wrapText="1"/>
      <protection/>
    </xf>
    <xf numFmtId="167" fontId="3" fillId="0" borderId="29" xfId="52" applyNumberFormat="1" applyFont="1" applyFill="1" applyBorder="1" applyAlignment="1">
      <alignment horizontal="center"/>
      <protection/>
    </xf>
    <xf numFmtId="167" fontId="3" fillId="0" borderId="24" xfId="52" applyNumberFormat="1" applyFont="1" applyFill="1" applyBorder="1" applyAlignment="1">
      <alignment horizontal="center" vertical="center" wrapText="1"/>
      <protection/>
    </xf>
    <xf numFmtId="167" fontId="3" fillId="33" borderId="24" xfId="52" applyNumberFormat="1" applyFont="1" applyFill="1" applyBorder="1" applyAlignment="1">
      <alignment horizontal="center" vertical="center"/>
      <protection/>
    </xf>
    <xf numFmtId="0" fontId="7" fillId="35" borderId="2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/>
    </xf>
    <xf numFmtId="2" fontId="3" fillId="33" borderId="29" xfId="52" applyNumberFormat="1" applyFont="1" applyFill="1" applyBorder="1" applyAlignment="1">
      <alignment vertical="center"/>
      <protection/>
    </xf>
    <xf numFmtId="1" fontId="3" fillId="0" borderId="50" xfId="0" applyNumberFormat="1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/>
    </xf>
    <xf numFmtId="0" fontId="14" fillId="35" borderId="15" xfId="0" applyFont="1" applyFill="1" applyBorder="1" applyAlignment="1">
      <alignment horizontal="center" vertical="center"/>
    </xf>
    <xf numFmtId="4" fontId="3" fillId="0" borderId="38" xfId="0" applyNumberFormat="1" applyFont="1" applyBorder="1" applyAlignment="1">
      <alignment horizontal="right" vertical="center"/>
    </xf>
    <xf numFmtId="1" fontId="3" fillId="0" borderId="18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/>
    </xf>
    <xf numFmtId="2" fontId="5" fillId="33" borderId="0" xfId="0" applyNumberFormat="1" applyFont="1" applyFill="1" applyAlignment="1">
      <alignment horizontal="center" wrapText="1"/>
    </xf>
    <xf numFmtId="49" fontId="5" fillId="0" borderId="0" xfId="0" applyNumberFormat="1" applyFont="1" applyFill="1" applyAlignment="1">
      <alignment/>
    </xf>
    <xf numFmtId="0" fontId="5" fillId="0" borderId="35" xfId="52" applyFont="1" applyFill="1" applyBorder="1" applyAlignment="1">
      <alignment horizontal="left" vertical="top" wrapText="1"/>
      <protection/>
    </xf>
    <xf numFmtId="0" fontId="5" fillId="0" borderId="36" xfId="52" applyFont="1" applyFill="1" applyBorder="1" applyAlignment="1">
      <alignment horizontal="left" vertical="top" wrapText="1"/>
      <protection/>
    </xf>
    <xf numFmtId="0" fontId="5" fillId="0" borderId="37" xfId="52" applyFont="1" applyFill="1" applyBorder="1" applyAlignment="1">
      <alignment horizontal="left" vertical="top" wrapText="1"/>
      <protection/>
    </xf>
    <xf numFmtId="0" fontId="5" fillId="33" borderId="46" xfId="52" applyFont="1" applyFill="1" applyBorder="1" applyAlignment="1">
      <alignment horizontal="left" vertical="top" wrapText="1"/>
      <protection/>
    </xf>
    <xf numFmtId="0" fontId="5" fillId="33" borderId="51" xfId="52" applyFont="1" applyFill="1" applyBorder="1" applyAlignment="1">
      <alignment horizontal="left" vertical="top" wrapText="1"/>
      <protection/>
    </xf>
    <xf numFmtId="0" fontId="5" fillId="0" borderId="44" xfId="52" applyFont="1" applyFill="1" applyBorder="1" applyAlignment="1">
      <alignment horizontal="left" vertical="center" wrapText="1"/>
      <protection/>
    </xf>
    <xf numFmtId="0" fontId="5" fillId="0" borderId="22" xfId="52" applyFont="1" applyFill="1" applyBorder="1" applyAlignment="1">
      <alignment horizontal="left" vertical="center" wrapText="1"/>
      <protection/>
    </xf>
    <xf numFmtId="0" fontId="5" fillId="0" borderId="39" xfId="52" applyFont="1" applyFill="1" applyBorder="1" applyAlignment="1">
      <alignment horizontal="left" vertical="center" wrapText="1"/>
      <protection/>
    </xf>
    <xf numFmtId="0" fontId="5" fillId="0" borderId="40" xfId="52" applyFont="1" applyFill="1" applyBorder="1" applyAlignment="1">
      <alignment horizontal="left" vertical="center" wrapText="1"/>
      <protection/>
    </xf>
    <xf numFmtId="0" fontId="5" fillId="0" borderId="52" xfId="52" applyFont="1" applyFill="1" applyBorder="1" applyAlignment="1">
      <alignment horizontal="left" vertical="center" wrapText="1"/>
      <protection/>
    </xf>
    <xf numFmtId="0" fontId="5" fillId="0" borderId="53" xfId="52" applyFont="1" applyFill="1" applyBorder="1" applyAlignment="1">
      <alignment horizontal="left" vertical="center" wrapText="1"/>
      <protection/>
    </xf>
    <xf numFmtId="0" fontId="5" fillId="33" borderId="33" xfId="52" applyFont="1" applyFill="1" applyBorder="1" applyAlignment="1">
      <alignment horizontal="left" vertical="center" wrapText="1"/>
      <protection/>
    </xf>
    <xf numFmtId="0" fontId="5" fillId="33" borderId="52" xfId="52" applyFont="1" applyFill="1" applyBorder="1" applyAlignment="1">
      <alignment horizontal="left" vertical="center" wrapText="1"/>
      <protection/>
    </xf>
    <xf numFmtId="0" fontId="5" fillId="33" borderId="42" xfId="52" applyFont="1" applyFill="1" applyBorder="1" applyAlignment="1">
      <alignment horizontal="left" vertical="top" wrapText="1"/>
      <protection/>
    </xf>
    <xf numFmtId="0" fontId="5" fillId="33" borderId="39" xfId="52" applyFont="1" applyFill="1" applyBorder="1" applyAlignment="1">
      <alignment horizontal="left" vertical="top" wrapText="1"/>
      <protection/>
    </xf>
    <xf numFmtId="0" fontId="5" fillId="33" borderId="40" xfId="52" applyFont="1" applyFill="1" applyBorder="1" applyAlignment="1">
      <alignment horizontal="left" vertical="top" wrapText="1"/>
      <protection/>
    </xf>
    <xf numFmtId="0" fontId="5" fillId="0" borderId="52" xfId="52" applyFont="1" applyFill="1" applyBorder="1" applyAlignment="1">
      <alignment horizontal="left" wrapText="1"/>
      <protection/>
    </xf>
    <xf numFmtId="0" fontId="5" fillId="0" borderId="53" xfId="52" applyFont="1" applyFill="1" applyBorder="1" applyAlignment="1">
      <alignment horizontal="left" wrapText="1"/>
      <protection/>
    </xf>
    <xf numFmtId="0" fontId="5" fillId="0" borderId="39" xfId="52" applyFont="1" applyFill="1" applyBorder="1" applyAlignment="1">
      <alignment horizontal="left" vertical="center"/>
      <protection/>
    </xf>
    <xf numFmtId="0" fontId="5" fillId="0" borderId="40" xfId="52" applyFont="1" applyFill="1" applyBorder="1" applyAlignment="1">
      <alignment horizontal="left" vertical="center"/>
      <protection/>
    </xf>
    <xf numFmtId="0" fontId="3" fillId="0" borderId="39" xfId="52" applyFont="1" applyFill="1" applyBorder="1" applyAlignment="1">
      <alignment horizontal="left" vertical="center" wrapText="1"/>
      <protection/>
    </xf>
    <xf numFmtId="0" fontId="3" fillId="0" borderId="40" xfId="52" applyFont="1" applyFill="1" applyBorder="1" applyAlignment="1">
      <alignment horizontal="left" vertical="center" wrapText="1"/>
      <protection/>
    </xf>
    <xf numFmtId="0" fontId="5" fillId="0" borderId="42" xfId="52" applyFont="1" applyFill="1" applyBorder="1" applyAlignment="1">
      <alignment horizontal="left" vertical="center" wrapText="1"/>
      <protection/>
    </xf>
    <xf numFmtId="0" fontId="3" fillId="0" borderId="42" xfId="52" applyFont="1" applyFill="1" applyBorder="1" applyAlignment="1">
      <alignment horizontal="left" vertical="center" wrapText="1"/>
      <protection/>
    </xf>
    <xf numFmtId="0" fontId="5" fillId="0" borderId="36" xfId="52" applyFont="1" applyFill="1" applyBorder="1" applyAlignment="1">
      <alignment horizontal="left" vertical="center" wrapText="1"/>
      <protection/>
    </xf>
    <xf numFmtId="0" fontId="5" fillId="0" borderId="37" xfId="52" applyFont="1" applyFill="1" applyBorder="1" applyAlignment="1">
      <alignment horizontal="left" vertical="center" wrapText="1"/>
      <protection/>
    </xf>
    <xf numFmtId="0" fontId="5" fillId="0" borderId="35" xfId="52" applyFont="1" applyFill="1" applyBorder="1" applyAlignment="1">
      <alignment horizontal="left" wrapText="1"/>
      <protection/>
    </xf>
    <xf numFmtId="0" fontId="5" fillId="0" borderId="36" xfId="52" applyFont="1" applyFill="1" applyBorder="1" applyAlignment="1">
      <alignment horizontal="left" wrapText="1"/>
      <protection/>
    </xf>
    <xf numFmtId="0" fontId="5" fillId="0" borderId="37" xfId="52" applyFont="1" applyFill="1" applyBorder="1" applyAlignment="1">
      <alignment horizontal="left" wrapText="1"/>
      <protection/>
    </xf>
    <xf numFmtId="0" fontId="3" fillId="0" borderId="36" xfId="52" applyFont="1" applyFill="1" applyBorder="1" applyAlignment="1">
      <alignment horizontal="left" vertical="center" wrapText="1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69"/>
  <sheetViews>
    <sheetView showGridLines="0" showZeros="0" tabSelected="1" view="pageBreakPreview" zoomScaleSheetLayoutView="100" workbookViewId="0" topLeftCell="A64">
      <selection activeCell="F170" sqref="F170"/>
    </sheetView>
  </sheetViews>
  <sheetFormatPr defaultColWidth="9.00390625" defaultRowHeight="12.75"/>
  <cols>
    <col min="1" max="1" width="3.75390625" style="8" customWidth="1"/>
    <col min="2" max="2" width="4.00390625" style="8" customWidth="1"/>
    <col min="3" max="3" width="40.75390625" style="8" customWidth="1"/>
    <col min="4" max="4" width="18.25390625" style="8" customWidth="1"/>
    <col min="5" max="5" width="17.00390625" style="8" customWidth="1"/>
    <col min="6" max="7" width="12.875" style="8" customWidth="1"/>
    <col min="8" max="8" width="13.25390625" style="8" customWidth="1"/>
    <col min="9" max="9" width="6.75390625" style="8" customWidth="1"/>
    <col min="10" max="10" width="16.25390625" style="8" customWidth="1"/>
    <col min="11" max="11" width="11.75390625" style="8" customWidth="1"/>
    <col min="12" max="16384" width="9.125" style="8" customWidth="1"/>
  </cols>
  <sheetData>
    <row r="1" ht="7.5" customHeight="1"/>
    <row r="2" spans="1:11" s="2" customFormat="1" ht="15.75">
      <c r="A2" s="80" t="s">
        <v>38</v>
      </c>
      <c r="B2" s="1"/>
      <c r="C2" s="3"/>
      <c r="D2" s="3"/>
      <c r="E2" s="4"/>
      <c r="F2" s="4"/>
      <c r="G2" s="4"/>
      <c r="H2" s="5"/>
      <c r="I2" s="4"/>
      <c r="J2" s="5"/>
      <c r="K2" s="5"/>
    </row>
    <row r="3" spans="1:11" s="2" customFormat="1" ht="8.25" customHeight="1">
      <c r="A3" s="12"/>
      <c r="B3" s="6"/>
      <c r="C3" s="7"/>
      <c r="D3" s="7"/>
      <c r="E3" s="4"/>
      <c r="F3" s="4"/>
      <c r="G3" s="4"/>
      <c r="H3" s="5"/>
      <c r="I3" s="4"/>
      <c r="J3" s="5"/>
      <c r="K3" s="5"/>
    </row>
    <row r="4" spans="1:11" s="20" customFormat="1" ht="12" customHeight="1">
      <c r="A4" s="41" t="s">
        <v>20</v>
      </c>
      <c r="B4" s="6"/>
      <c r="C4" s="39"/>
      <c r="D4" s="39"/>
      <c r="E4" s="2"/>
      <c r="F4" s="2"/>
      <c r="G4" s="2"/>
      <c r="H4" s="40"/>
      <c r="J4" s="21"/>
      <c r="K4" s="21"/>
    </row>
    <row r="5" spans="1:11" s="20" customFormat="1" ht="5.25" customHeight="1">
      <c r="A5" s="41"/>
      <c r="B5" s="18"/>
      <c r="C5" s="19"/>
      <c r="D5" s="19"/>
      <c r="H5" s="21"/>
      <c r="J5" s="21"/>
      <c r="K5" s="21"/>
    </row>
    <row r="6" spans="1:11" s="20" customFormat="1" ht="12" customHeight="1">
      <c r="A6" s="41" t="s">
        <v>21</v>
      </c>
      <c r="B6" s="18"/>
      <c r="C6" s="19"/>
      <c r="D6" s="19"/>
      <c r="H6" s="21"/>
      <c r="J6" s="21"/>
      <c r="K6" s="21"/>
    </row>
    <row r="7" spans="1:11" s="20" customFormat="1" ht="12" customHeight="1">
      <c r="A7" s="41" t="s">
        <v>22</v>
      </c>
      <c r="B7" s="18"/>
      <c r="C7" s="19"/>
      <c r="D7" s="19"/>
      <c r="H7" s="21"/>
      <c r="J7" s="21"/>
      <c r="K7" s="21"/>
    </row>
    <row r="8" spans="1:11" s="20" customFormat="1" ht="5.25" customHeight="1">
      <c r="A8" s="41"/>
      <c r="B8" s="18"/>
      <c r="C8" s="19"/>
      <c r="D8" s="19"/>
      <c r="H8" s="21"/>
      <c r="J8" s="21"/>
      <c r="K8" s="21"/>
    </row>
    <row r="9" spans="1:11" s="20" customFormat="1" ht="12" customHeight="1">
      <c r="A9" s="41" t="s">
        <v>26</v>
      </c>
      <c r="B9" s="18"/>
      <c r="C9" s="19"/>
      <c r="D9" s="19"/>
      <c r="H9" s="21"/>
      <c r="J9" s="21"/>
      <c r="K9" s="21"/>
    </row>
    <row r="10" spans="1:11" s="20" customFormat="1" ht="12" customHeight="1">
      <c r="A10" s="144" t="s">
        <v>120</v>
      </c>
      <c r="B10" s="6"/>
      <c r="C10" s="19"/>
      <c r="D10" s="19"/>
      <c r="G10" s="143"/>
      <c r="I10" s="21"/>
      <c r="J10" s="21"/>
      <c r="K10" s="21"/>
    </row>
    <row r="11" spans="1:11" s="20" customFormat="1" ht="12" customHeight="1">
      <c r="A11" s="144" t="s">
        <v>121</v>
      </c>
      <c r="B11" s="6"/>
      <c r="C11" s="19"/>
      <c r="D11" s="19"/>
      <c r="G11" s="21"/>
      <c r="I11" s="21"/>
      <c r="J11" s="21"/>
      <c r="K11" s="21"/>
    </row>
    <row r="12" spans="1:11" s="20" customFormat="1" ht="12">
      <c r="A12" s="144" t="s">
        <v>122</v>
      </c>
      <c r="B12" s="6"/>
      <c r="C12" s="19"/>
      <c r="D12" s="19"/>
      <c r="G12" s="21"/>
      <c r="I12" s="21"/>
      <c r="J12" s="21"/>
      <c r="K12" s="21"/>
    </row>
    <row r="13" spans="1:11" s="20" customFormat="1" ht="12">
      <c r="A13" s="142" t="s">
        <v>119</v>
      </c>
      <c r="B13" s="6"/>
      <c r="C13" s="19"/>
      <c r="D13" s="19"/>
      <c r="G13" s="21"/>
      <c r="I13" s="21"/>
      <c r="J13" s="21"/>
      <c r="K13" s="21"/>
    </row>
    <row r="14" spans="1:4" s="22" customFormat="1" ht="7.5" customHeight="1" thickBot="1">
      <c r="A14" s="20"/>
      <c r="D14" s="23"/>
    </row>
    <row r="15" spans="1:11" s="9" customFormat="1" ht="39" customHeight="1" thickBot="1">
      <c r="A15" s="32" t="s">
        <v>17</v>
      </c>
      <c r="B15" s="33" t="s">
        <v>18</v>
      </c>
      <c r="C15" s="34" t="s">
        <v>24</v>
      </c>
      <c r="D15" s="36" t="s">
        <v>1</v>
      </c>
      <c r="E15" s="34" t="s">
        <v>23</v>
      </c>
      <c r="F15" s="35" t="s">
        <v>15</v>
      </c>
      <c r="G15" s="37" t="s">
        <v>0</v>
      </c>
      <c r="H15" s="33" t="s">
        <v>118</v>
      </c>
      <c r="I15" s="33" t="s">
        <v>19</v>
      </c>
      <c r="J15" s="33" t="s">
        <v>25</v>
      </c>
      <c r="K15" s="38" t="s">
        <v>14</v>
      </c>
    </row>
    <row r="16" spans="1:11" ht="13.5" thickBot="1">
      <c r="A16" s="14" t="s">
        <v>2</v>
      </c>
      <c r="B16" s="15" t="s">
        <v>3</v>
      </c>
      <c r="C16" s="15" t="s">
        <v>16</v>
      </c>
      <c r="D16" s="16" t="s">
        <v>4</v>
      </c>
      <c r="E16" s="15" t="s">
        <v>5</v>
      </c>
      <c r="F16" s="15" t="s">
        <v>6</v>
      </c>
      <c r="G16" s="15" t="s">
        <v>7</v>
      </c>
      <c r="H16" s="15" t="s">
        <v>8</v>
      </c>
      <c r="I16" s="15" t="s">
        <v>9</v>
      </c>
      <c r="J16" s="15" t="s">
        <v>10</v>
      </c>
      <c r="K16" s="17" t="s">
        <v>11</v>
      </c>
    </row>
    <row r="17" spans="1:11" ht="4.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3"/>
    </row>
    <row r="18" spans="1:11" ht="1.5" customHeight="1" thickBo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</row>
    <row r="19" spans="1:11" ht="34.5" customHeight="1">
      <c r="A19" s="31" t="s">
        <v>32</v>
      </c>
      <c r="B19" s="81"/>
      <c r="C19" s="165" t="s">
        <v>123</v>
      </c>
      <c r="D19" s="165"/>
      <c r="E19" s="165"/>
      <c r="F19" s="165"/>
      <c r="G19" s="165"/>
      <c r="H19" s="165"/>
      <c r="I19" s="165"/>
      <c r="J19" s="166"/>
      <c r="K19" s="50"/>
    </row>
    <row r="20" spans="1:11" ht="12.75">
      <c r="A20" s="43"/>
      <c r="B20" s="66"/>
      <c r="C20" s="67" t="s">
        <v>28</v>
      </c>
      <c r="D20" s="68"/>
      <c r="E20" s="68"/>
      <c r="F20" s="68"/>
      <c r="G20" s="68"/>
      <c r="H20" s="68"/>
      <c r="I20" s="68"/>
      <c r="J20" s="69"/>
      <c r="K20" s="42"/>
    </row>
    <row r="21" spans="1:11" ht="12.75">
      <c r="A21" s="25"/>
      <c r="B21" s="87">
        <v>1</v>
      </c>
      <c r="C21" s="44"/>
      <c r="D21" s="49"/>
      <c r="E21" s="49"/>
      <c r="F21" s="84" t="s">
        <v>30</v>
      </c>
      <c r="G21" s="85">
        <v>700</v>
      </c>
      <c r="H21" s="45"/>
      <c r="I21" s="46"/>
      <c r="J21" s="47">
        <f>G21*H21</f>
        <v>0</v>
      </c>
      <c r="K21" s="42">
        <v>70</v>
      </c>
    </row>
    <row r="22" spans="1:11" ht="12.75">
      <c r="A22" s="43"/>
      <c r="B22" s="66"/>
      <c r="C22" s="67" t="s">
        <v>29</v>
      </c>
      <c r="D22" s="68"/>
      <c r="E22" s="68"/>
      <c r="F22" s="68"/>
      <c r="G22" s="68"/>
      <c r="H22" s="68"/>
      <c r="I22" s="68"/>
      <c r="J22" s="69"/>
      <c r="K22" s="42"/>
    </row>
    <row r="23" spans="1:11" ht="13.5" thickBot="1">
      <c r="A23" s="25"/>
      <c r="B23" s="88">
        <f>B21+1</f>
        <v>2</v>
      </c>
      <c r="C23" s="44"/>
      <c r="D23" s="49"/>
      <c r="E23" s="70"/>
      <c r="F23" s="84" t="s">
        <v>30</v>
      </c>
      <c r="G23" s="85">
        <v>700</v>
      </c>
      <c r="H23" s="45"/>
      <c r="I23" s="46"/>
      <c r="J23" s="48">
        <f>G23*H23</f>
        <v>0</v>
      </c>
      <c r="K23" s="26"/>
    </row>
    <row r="24" spans="1:11" ht="13.5" customHeight="1" thickBot="1">
      <c r="A24" s="27"/>
      <c r="B24" s="28"/>
      <c r="C24" s="28"/>
      <c r="D24" s="29"/>
      <c r="E24" s="28"/>
      <c r="F24" s="30"/>
      <c r="G24" s="30" t="s">
        <v>13</v>
      </c>
      <c r="H24" s="60" t="str">
        <f>A19</f>
        <v>A1</v>
      </c>
      <c r="I24" s="141"/>
      <c r="J24" s="140">
        <f>SUM(J21:J23)</f>
        <v>0</v>
      </c>
      <c r="K24" s="61"/>
    </row>
    <row r="25" spans="1:11" ht="12.75">
      <c r="A25" s="31" t="s">
        <v>33</v>
      </c>
      <c r="B25" s="81"/>
      <c r="C25" s="163" t="s">
        <v>41</v>
      </c>
      <c r="D25" s="163"/>
      <c r="E25" s="163"/>
      <c r="F25" s="163"/>
      <c r="G25" s="163"/>
      <c r="H25" s="163"/>
      <c r="I25" s="163"/>
      <c r="J25" s="164"/>
      <c r="K25" s="50"/>
    </row>
    <row r="26" spans="1:11" ht="13.5" thickBot="1">
      <c r="A26" s="25"/>
      <c r="B26" s="24">
        <v>3</v>
      </c>
      <c r="C26" s="64"/>
      <c r="D26" s="64"/>
      <c r="E26" s="89"/>
      <c r="F26" s="53" t="s">
        <v>27</v>
      </c>
      <c r="G26" s="83">
        <v>40</v>
      </c>
      <c r="H26" s="63"/>
      <c r="I26" s="54"/>
      <c r="J26" s="62">
        <f>G26*H26</f>
        <v>0</v>
      </c>
      <c r="K26" s="26">
        <v>3</v>
      </c>
    </row>
    <row r="27" spans="1:11" ht="15" customHeight="1" thickBot="1">
      <c r="A27" s="27"/>
      <c r="B27" s="28"/>
      <c r="C27" s="28"/>
      <c r="D27" s="29"/>
      <c r="E27" s="28"/>
      <c r="F27" s="30"/>
      <c r="G27" s="30" t="s">
        <v>13</v>
      </c>
      <c r="H27" s="60" t="str">
        <f>A25</f>
        <v>A2</v>
      </c>
      <c r="I27" s="141"/>
      <c r="J27" s="140">
        <f>SUM(J26)</f>
        <v>0</v>
      </c>
      <c r="K27" s="61"/>
    </row>
    <row r="28" spans="1:11" ht="13.5" customHeight="1">
      <c r="A28" s="31" t="s">
        <v>36</v>
      </c>
      <c r="B28" s="81"/>
      <c r="C28" s="86" t="s">
        <v>31</v>
      </c>
      <c r="D28" s="73"/>
      <c r="E28" s="73"/>
      <c r="F28" s="73"/>
      <c r="G28" s="73"/>
      <c r="H28" s="73"/>
      <c r="I28" s="73"/>
      <c r="J28" s="75"/>
      <c r="K28" s="91"/>
    </row>
    <row r="29" spans="1:11" ht="13.5" customHeight="1" thickBot="1">
      <c r="A29" s="25"/>
      <c r="B29" s="74">
        <v>4</v>
      </c>
      <c r="C29" s="52"/>
      <c r="D29" s="53"/>
      <c r="E29" s="90"/>
      <c r="F29" s="53" t="s">
        <v>12</v>
      </c>
      <c r="G29" s="83">
        <v>800</v>
      </c>
      <c r="H29" s="63"/>
      <c r="I29" s="54"/>
      <c r="J29" s="55">
        <f>G29*H29</f>
        <v>0</v>
      </c>
      <c r="K29" s="94">
        <v>80</v>
      </c>
    </row>
    <row r="30" spans="1:11" ht="14.25" customHeight="1" thickBot="1">
      <c r="A30" s="56"/>
      <c r="B30" s="57"/>
      <c r="C30" s="58"/>
      <c r="D30" s="58"/>
      <c r="E30" s="58"/>
      <c r="F30" s="59"/>
      <c r="G30" s="30" t="s">
        <v>13</v>
      </c>
      <c r="H30" s="60" t="str">
        <f>A28</f>
        <v>A3</v>
      </c>
      <c r="I30" s="141"/>
      <c r="J30" s="72">
        <f>SUM(J29:J29)</f>
        <v>0</v>
      </c>
      <c r="K30" s="61"/>
    </row>
    <row r="31" spans="1:11" ht="23.25" customHeight="1">
      <c r="A31" s="31" t="s">
        <v>34</v>
      </c>
      <c r="B31" s="81"/>
      <c r="C31" s="165" t="s">
        <v>40</v>
      </c>
      <c r="D31" s="165"/>
      <c r="E31" s="165"/>
      <c r="F31" s="165"/>
      <c r="G31" s="165"/>
      <c r="H31" s="165"/>
      <c r="I31" s="165"/>
      <c r="J31" s="166"/>
      <c r="K31" s="130">
        <v>40</v>
      </c>
    </row>
    <row r="32" spans="1:11" ht="13.5" customHeight="1" thickBot="1">
      <c r="A32" s="82"/>
      <c r="B32" s="51">
        <v>5</v>
      </c>
      <c r="C32" s="64"/>
      <c r="D32" s="53"/>
      <c r="E32" s="90"/>
      <c r="F32" s="53" t="s">
        <v>12</v>
      </c>
      <c r="G32" s="83">
        <v>400</v>
      </c>
      <c r="H32" s="63"/>
      <c r="I32" s="71"/>
      <c r="J32" s="78">
        <f>G32*H32</f>
        <v>0</v>
      </c>
      <c r="K32" s="93"/>
    </row>
    <row r="33" spans="1:11" ht="13.5" customHeight="1" thickBot="1">
      <c r="A33" s="79"/>
      <c r="B33" s="76"/>
      <c r="C33" s="28"/>
      <c r="D33" s="29"/>
      <c r="E33" s="77"/>
      <c r="F33" s="59"/>
      <c r="G33" s="30" t="s">
        <v>13</v>
      </c>
      <c r="H33" s="60" t="str">
        <f>A31</f>
        <v>A4</v>
      </c>
      <c r="I33" s="141"/>
      <c r="J33" s="72">
        <f>SUM(J32:J32)</f>
        <v>0</v>
      </c>
      <c r="K33" s="61"/>
    </row>
    <row r="34" spans="1:11" ht="14.25" customHeight="1">
      <c r="A34" s="31" t="s">
        <v>35</v>
      </c>
      <c r="B34" s="81"/>
      <c r="C34" s="168" t="s">
        <v>39</v>
      </c>
      <c r="D34" s="165"/>
      <c r="E34" s="165"/>
      <c r="F34" s="165"/>
      <c r="G34" s="165"/>
      <c r="H34" s="165"/>
      <c r="I34" s="165"/>
      <c r="J34" s="166"/>
      <c r="K34" s="131"/>
    </row>
    <row r="35" spans="1:11" ht="13.5" customHeight="1" thickBot="1">
      <c r="A35" s="25"/>
      <c r="B35" s="65">
        <v>6</v>
      </c>
      <c r="C35" s="52"/>
      <c r="D35" s="53"/>
      <c r="E35" s="90"/>
      <c r="F35" s="53" t="s">
        <v>27</v>
      </c>
      <c r="G35" s="83">
        <v>20</v>
      </c>
      <c r="H35" s="63"/>
      <c r="I35" s="54"/>
      <c r="J35" s="55">
        <f>G35*H35</f>
        <v>0</v>
      </c>
      <c r="K35" s="94">
        <v>4</v>
      </c>
    </row>
    <row r="36" spans="1:11" ht="13.5" customHeight="1" thickBot="1">
      <c r="A36" s="56"/>
      <c r="B36" s="57"/>
      <c r="C36" s="58"/>
      <c r="D36" s="58"/>
      <c r="E36" s="58"/>
      <c r="F36" s="59"/>
      <c r="G36" s="30" t="s">
        <v>13</v>
      </c>
      <c r="H36" s="60" t="str">
        <f>A34</f>
        <v>A5</v>
      </c>
      <c r="I36" s="141"/>
      <c r="J36" s="72">
        <f>SUM(J35:J35)</f>
        <v>0</v>
      </c>
      <c r="K36" s="61"/>
    </row>
    <row r="37" spans="1:11" ht="21" customHeight="1">
      <c r="A37" s="31" t="s">
        <v>42</v>
      </c>
      <c r="B37" s="81"/>
      <c r="C37" s="167" t="s">
        <v>100</v>
      </c>
      <c r="D37" s="152"/>
      <c r="E37" s="152"/>
      <c r="F37" s="152"/>
      <c r="G37" s="152"/>
      <c r="H37" s="152"/>
      <c r="I37" s="152"/>
      <c r="J37" s="153"/>
      <c r="K37" s="91"/>
    </row>
    <row r="38" spans="1:11" ht="13.5" customHeight="1" thickBot="1">
      <c r="A38" s="25"/>
      <c r="B38" s="65">
        <v>7</v>
      </c>
      <c r="C38" s="52"/>
      <c r="D38" s="53"/>
      <c r="E38" s="90"/>
      <c r="F38" s="53" t="s">
        <v>12</v>
      </c>
      <c r="G38" s="83">
        <v>40</v>
      </c>
      <c r="H38" s="63"/>
      <c r="I38" s="54"/>
      <c r="J38" s="55">
        <f>G38*H38</f>
        <v>0</v>
      </c>
      <c r="K38" s="94">
        <v>6</v>
      </c>
    </row>
    <row r="39" spans="1:11" ht="13.5" customHeight="1" thickBot="1">
      <c r="A39" s="56"/>
      <c r="B39" s="57"/>
      <c r="C39" s="58"/>
      <c r="D39" s="58"/>
      <c r="E39" s="58"/>
      <c r="F39" s="59"/>
      <c r="G39" s="30" t="s">
        <v>13</v>
      </c>
      <c r="H39" s="60" t="str">
        <f>A37</f>
        <v>A6</v>
      </c>
      <c r="I39" s="141"/>
      <c r="J39" s="72">
        <f>SUM(J38:J38)</f>
        <v>0</v>
      </c>
      <c r="K39" s="61"/>
    </row>
    <row r="40" spans="1:11" ht="55.5" customHeight="1">
      <c r="A40" s="31" t="s">
        <v>43</v>
      </c>
      <c r="B40" s="81"/>
      <c r="C40" s="167" t="s">
        <v>101</v>
      </c>
      <c r="D40" s="152"/>
      <c r="E40" s="152"/>
      <c r="F40" s="152"/>
      <c r="G40" s="152"/>
      <c r="H40" s="152"/>
      <c r="I40" s="152"/>
      <c r="J40" s="153"/>
      <c r="K40" s="131">
        <v>120</v>
      </c>
    </row>
    <row r="41" spans="1:11" ht="13.5" customHeight="1" thickBot="1">
      <c r="A41" s="25"/>
      <c r="B41" s="65">
        <v>8</v>
      </c>
      <c r="C41" s="52"/>
      <c r="D41" s="53"/>
      <c r="E41" s="90"/>
      <c r="F41" s="53" t="s">
        <v>12</v>
      </c>
      <c r="G41" s="83">
        <v>1600</v>
      </c>
      <c r="H41" s="63"/>
      <c r="I41" s="54"/>
      <c r="J41" s="55">
        <f>G41*H41</f>
        <v>0</v>
      </c>
      <c r="K41" s="94"/>
    </row>
    <row r="42" spans="1:11" ht="13.5" customHeight="1" thickBot="1">
      <c r="A42" s="56"/>
      <c r="B42" s="57"/>
      <c r="C42" s="58"/>
      <c r="D42" s="58"/>
      <c r="E42" s="58"/>
      <c r="F42" s="59"/>
      <c r="G42" s="30" t="s">
        <v>13</v>
      </c>
      <c r="H42" s="60" t="str">
        <f>A40</f>
        <v>A7</v>
      </c>
      <c r="I42" s="141"/>
      <c r="J42" s="72">
        <f>SUM(J41:J41)</f>
        <v>0</v>
      </c>
      <c r="K42" s="61"/>
    </row>
    <row r="43" spans="1:11" ht="37.5" customHeight="1">
      <c r="A43" s="31" t="s">
        <v>44</v>
      </c>
      <c r="B43" s="81"/>
      <c r="C43" s="165" t="s">
        <v>102</v>
      </c>
      <c r="D43" s="165"/>
      <c r="E43" s="165"/>
      <c r="F43" s="165"/>
      <c r="G43" s="165"/>
      <c r="H43" s="165"/>
      <c r="I43" s="165"/>
      <c r="J43" s="166"/>
      <c r="K43" s="130">
        <v>130</v>
      </c>
    </row>
    <row r="44" spans="1:11" ht="13.5" customHeight="1" thickBot="1">
      <c r="A44" s="82"/>
      <c r="B44" s="51">
        <v>9</v>
      </c>
      <c r="C44" s="64"/>
      <c r="D44" s="53"/>
      <c r="E44" s="90"/>
      <c r="F44" s="53" t="s">
        <v>12</v>
      </c>
      <c r="G44" s="83">
        <v>400</v>
      </c>
      <c r="H44" s="63"/>
      <c r="I44" s="71"/>
      <c r="J44" s="78">
        <f>G44*H44</f>
        <v>0</v>
      </c>
      <c r="K44" s="93"/>
    </row>
    <row r="45" spans="1:11" ht="13.5" customHeight="1" thickBot="1">
      <c r="A45" s="79"/>
      <c r="B45" s="76"/>
      <c r="C45" s="28"/>
      <c r="D45" s="29"/>
      <c r="E45" s="77"/>
      <c r="F45" s="59"/>
      <c r="G45" s="30" t="s">
        <v>13</v>
      </c>
      <c r="H45" s="60" t="str">
        <f>A43</f>
        <v>A8</v>
      </c>
      <c r="I45" s="141"/>
      <c r="J45" s="72">
        <f>SUM(J44:J44)</f>
        <v>0</v>
      </c>
      <c r="K45" s="61"/>
    </row>
    <row r="46" spans="1:11" ht="25.5" customHeight="1">
      <c r="A46" s="31" t="s">
        <v>45</v>
      </c>
      <c r="B46" s="81"/>
      <c r="C46" s="152" t="s">
        <v>103</v>
      </c>
      <c r="D46" s="152"/>
      <c r="E46" s="152"/>
      <c r="F46" s="152"/>
      <c r="G46" s="152"/>
      <c r="H46" s="152"/>
      <c r="I46" s="152"/>
      <c r="J46" s="153"/>
      <c r="K46" s="130">
        <v>30</v>
      </c>
    </row>
    <row r="47" spans="1:11" ht="13.5" customHeight="1" thickBot="1">
      <c r="A47" s="82"/>
      <c r="B47" s="51">
        <v>10</v>
      </c>
      <c r="C47" s="64"/>
      <c r="D47" s="53"/>
      <c r="E47" s="90"/>
      <c r="F47" s="53" t="s">
        <v>12</v>
      </c>
      <c r="G47" s="83">
        <v>600</v>
      </c>
      <c r="H47" s="63"/>
      <c r="I47" s="71"/>
      <c r="J47" s="78">
        <f>G47*H47</f>
        <v>0</v>
      </c>
      <c r="K47" s="93"/>
    </row>
    <row r="48" spans="1:11" ht="13.5" customHeight="1" thickBot="1">
      <c r="A48" s="79"/>
      <c r="B48" s="76"/>
      <c r="C48" s="28"/>
      <c r="D48" s="29"/>
      <c r="E48" s="77"/>
      <c r="F48" s="59"/>
      <c r="G48" s="30" t="s">
        <v>13</v>
      </c>
      <c r="H48" s="60" t="str">
        <f>A46</f>
        <v>A9</v>
      </c>
      <c r="I48" s="141"/>
      <c r="J48" s="72">
        <f>SUM(J47:J47)</f>
        <v>0</v>
      </c>
      <c r="K48" s="61"/>
    </row>
    <row r="49" spans="1:11" ht="27.75" customHeight="1">
      <c r="A49" s="31" t="s">
        <v>46</v>
      </c>
      <c r="B49" s="81"/>
      <c r="C49" s="152" t="s">
        <v>104</v>
      </c>
      <c r="D49" s="152"/>
      <c r="E49" s="152"/>
      <c r="F49" s="152"/>
      <c r="G49" s="152"/>
      <c r="H49" s="152"/>
      <c r="I49" s="152"/>
      <c r="J49" s="153"/>
      <c r="K49" s="50"/>
    </row>
    <row r="50" spans="1:11" ht="12.75">
      <c r="A50" s="43"/>
      <c r="B50" s="138"/>
      <c r="C50" s="67" t="s">
        <v>47</v>
      </c>
      <c r="D50" s="68"/>
      <c r="E50" s="68"/>
      <c r="F50" s="68"/>
      <c r="G50" s="68"/>
      <c r="H50" s="68"/>
      <c r="I50" s="68"/>
      <c r="J50" s="69"/>
      <c r="K50" s="42"/>
    </row>
    <row r="51" spans="1:11" ht="12.75">
      <c r="A51" s="25"/>
      <c r="B51" s="4">
        <v>11</v>
      </c>
      <c r="C51" s="44"/>
      <c r="D51" s="49"/>
      <c r="E51" s="49"/>
      <c r="F51" s="84" t="s">
        <v>12</v>
      </c>
      <c r="G51" s="85">
        <v>200</v>
      </c>
      <c r="H51" s="45"/>
      <c r="I51" s="46"/>
      <c r="J51" s="47">
        <f>G51*H51</f>
        <v>0</v>
      </c>
      <c r="K51" s="42">
        <v>2</v>
      </c>
    </row>
    <row r="52" spans="1:11" ht="12.75">
      <c r="A52" s="43"/>
      <c r="B52" s="138"/>
      <c r="C52" s="67" t="s">
        <v>48</v>
      </c>
      <c r="D52" s="68"/>
      <c r="E52" s="68"/>
      <c r="F52" s="68"/>
      <c r="G52" s="68"/>
      <c r="H52" s="68"/>
      <c r="I52" s="68"/>
      <c r="J52" s="69"/>
      <c r="K52" s="42"/>
    </row>
    <row r="53" spans="1:11" ht="13.5" thickBot="1">
      <c r="A53" s="25"/>
      <c r="B53" s="135">
        <f>B51+1</f>
        <v>12</v>
      </c>
      <c r="C53" s="44"/>
      <c r="D53" s="49"/>
      <c r="E53" s="70"/>
      <c r="F53" s="84" t="s">
        <v>12</v>
      </c>
      <c r="G53" s="85">
        <v>200</v>
      </c>
      <c r="H53" s="45"/>
      <c r="I53" s="46"/>
      <c r="J53" s="48">
        <f>G53*H53</f>
        <v>0</v>
      </c>
      <c r="K53" s="26"/>
    </row>
    <row r="54" spans="1:11" ht="13.5" customHeight="1" thickBot="1">
      <c r="A54" s="27"/>
      <c r="B54" s="28"/>
      <c r="C54" s="28"/>
      <c r="D54" s="29"/>
      <c r="E54" s="28"/>
      <c r="F54" s="30"/>
      <c r="G54" s="30" t="s">
        <v>13</v>
      </c>
      <c r="H54" s="60" t="str">
        <f>A49</f>
        <v>A10</v>
      </c>
      <c r="I54" s="141"/>
      <c r="J54" s="72">
        <f>SUM(J51:J53)</f>
        <v>0</v>
      </c>
      <c r="K54" s="61"/>
    </row>
    <row r="55" spans="1:11" ht="13.5" customHeight="1">
      <c r="A55" s="134" t="s">
        <v>50</v>
      </c>
      <c r="B55" s="95"/>
      <c r="C55" s="96" t="s">
        <v>49</v>
      </c>
      <c r="D55" s="97"/>
      <c r="E55" s="98"/>
      <c r="F55" s="98"/>
      <c r="G55" s="98"/>
      <c r="H55" s="98"/>
      <c r="I55" s="98"/>
      <c r="J55" s="98"/>
      <c r="K55" s="136"/>
    </row>
    <row r="56" spans="1:11" ht="12.75">
      <c r="A56" s="43"/>
      <c r="B56" s="66"/>
      <c r="C56" s="67" t="s">
        <v>110</v>
      </c>
      <c r="D56" s="68"/>
      <c r="E56" s="68"/>
      <c r="F56" s="68"/>
      <c r="G56" s="68"/>
      <c r="H56" s="68"/>
      <c r="I56" s="68"/>
      <c r="J56" s="69"/>
      <c r="K56" s="116"/>
    </row>
    <row r="57" spans="1:11" ht="12.75">
      <c r="A57" s="25"/>
      <c r="B57" s="4">
        <v>13</v>
      </c>
      <c r="C57" s="44"/>
      <c r="D57" s="49"/>
      <c r="E57" s="49"/>
      <c r="F57" s="84" t="s">
        <v>12</v>
      </c>
      <c r="G57" s="85">
        <v>30</v>
      </c>
      <c r="H57" s="45"/>
      <c r="I57" s="46"/>
      <c r="J57" s="47">
        <f>G57*H57</f>
        <v>0</v>
      </c>
      <c r="K57" s="42"/>
    </row>
    <row r="58" spans="1:11" ht="12.75">
      <c r="A58" s="43"/>
      <c r="B58" s="66"/>
      <c r="C58" s="67" t="s">
        <v>113</v>
      </c>
      <c r="D58" s="68"/>
      <c r="E58" s="68"/>
      <c r="F58" s="68"/>
      <c r="G58" s="68"/>
      <c r="H58" s="68"/>
      <c r="I58" s="68"/>
      <c r="J58" s="69"/>
      <c r="K58" s="116"/>
    </row>
    <row r="59" spans="1:11" ht="12.75">
      <c r="A59" s="25"/>
      <c r="B59" s="4">
        <f>B57+1</f>
        <v>14</v>
      </c>
      <c r="C59" s="44"/>
      <c r="D59" s="49"/>
      <c r="E59" s="49"/>
      <c r="F59" s="84" t="s">
        <v>12</v>
      </c>
      <c r="G59" s="85">
        <v>30</v>
      </c>
      <c r="H59" s="45"/>
      <c r="I59" s="46"/>
      <c r="J59" s="47">
        <f>G59*H59</f>
        <v>0</v>
      </c>
      <c r="K59" s="42"/>
    </row>
    <row r="60" spans="1:11" ht="12.75">
      <c r="A60" s="43"/>
      <c r="B60" s="66"/>
      <c r="C60" s="67" t="s">
        <v>112</v>
      </c>
      <c r="D60" s="68"/>
      <c r="E60" s="68"/>
      <c r="F60" s="68"/>
      <c r="G60" s="68"/>
      <c r="H60" s="68"/>
      <c r="I60" s="68"/>
      <c r="J60" s="69"/>
      <c r="K60" s="42">
        <v>10</v>
      </c>
    </row>
    <row r="61" spans="1:11" ht="12.75">
      <c r="A61" s="114"/>
      <c r="B61" s="4">
        <f>B59+1</f>
        <v>15</v>
      </c>
      <c r="C61" s="44"/>
      <c r="D61" s="49"/>
      <c r="E61" s="49"/>
      <c r="F61" s="84" t="s">
        <v>12</v>
      </c>
      <c r="G61" s="85">
        <v>30</v>
      </c>
      <c r="H61" s="45"/>
      <c r="I61" s="46"/>
      <c r="J61" s="47">
        <f>G61*H61</f>
        <v>0</v>
      </c>
      <c r="K61" s="42"/>
    </row>
    <row r="62" spans="1:11" ht="12.75">
      <c r="A62" s="43"/>
      <c r="B62" s="66"/>
      <c r="C62" s="67" t="s">
        <v>111</v>
      </c>
      <c r="D62" s="68"/>
      <c r="E62" s="68"/>
      <c r="F62" s="68"/>
      <c r="G62" s="68"/>
      <c r="H62" s="68"/>
      <c r="I62" s="68"/>
      <c r="J62" s="69"/>
      <c r="K62" s="116"/>
    </row>
    <row r="63" spans="1:11" ht="13.5" thickBot="1">
      <c r="A63" s="114"/>
      <c r="B63" s="135">
        <f>B61+1</f>
        <v>16</v>
      </c>
      <c r="C63" s="44"/>
      <c r="D63" s="49"/>
      <c r="E63" s="49"/>
      <c r="F63" s="84" t="s">
        <v>12</v>
      </c>
      <c r="G63" s="85">
        <v>30</v>
      </c>
      <c r="H63" s="45"/>
      <c r="I63" s="46"/>
      <c r="J63" s="47">
        <f>G63*H63</f>
        <v>0</v>
      </c>
      <c r="K63" s="26"/>
    </row>
    <row r="64" spans="1:11" ht="13.5" customHeight="1" thickBot="1">
      <c r="A64" s="99"/>
      <c r="B64" s="76"/>
      <c r="C64" s="100"/>
      <c r="D64" s="77"/>
      <c r="E64" s="77"/>
      <c r="F64" s="30"/>
      <c r="G64" s="30" t="s">
        <v>13</v>
      </c>
      <c r="H64" s="60" t="str">
        <f>A55</f>
        <v>A11</v>
      </c>
      <c r="I64" s="141"/>
      <c r="J64" s="72">
        <f>SUM(J57:J63)</f>
        <v>0</v>
      </c>
      <c r="K64" s="61"/>
    </row>
    <row r="65" spans="1:11" ht="55.5" customHeight="1">
      <c r="A65" s="31" t="s">
        <v>51</v>
      </c>
      <c r="B65" s="101"/>
      <c r="C65" s="158" t="s">
        <v>116</v>
      </c>
      <c r="D65" s="159"/>
      <c r="E65" s="159"/>
      <c r="F65" s="159"/>
      <c r="G65" s="159"/>
      <c r="H65" s="159"/>
      <c r="I65" s="159"/>
      <c r="J65" s="160"/>
      <c r="K65" s="137"/>
    </row>
    <row r="66" spans="1:11" ht="129.75" customHeight="1">
      <c r="A66" s="43"/>
      <c r="B66" s="102"/>
      <c r="C66" s="156" t="s">
        <v>52</v>
      </c>
      <c r="D66" s="157"/>
      <c r="E66" s="157"/>
      <c r="F66" s="157"/>
      <c r="G66" s="157" t="s">
        <v>53</v>
      </c>
      <c r="H66" s="157"/>
      <c r="I66" s="157"/>
      <c r="J66" s="157"/>
      <c r="K66" s="132">
        <v>350</v>
      </c>
    </row>
    <row r="67" spans="1:11" ht="12.75" customHeight="1" thickBot="1">
      <c r="A67" s="82"/>
      <c r="B67" s="51">
        <v>17</v>
      </c>
      <c r="C67" s="64"/>
      <c r="D67" s="53"/>
      <c r="E67" s="90"/>
      <c r="F67" s="53" t="s">
        <v>12</v>
      </c>
      <c r="G67" s="83">
        <v>500</v>
      </c>
      <c r="H67" s="63"/>
      <c r="I67" s="71"/>
      <c r="J67" s="78">
        <f>G67*H67</f>
        <v>0</v>
      </c>
      <c r="K67" s="93"/>
    </row>
    <row r="68" spans="1:11" ht="13.5" customHeight="1" thickBot="1">
      <c r="A68" s="79"/>
      <c r="B68" s="76"/>
      <c r="C68" s="28"/>
      <c r="D68" s="29"/>
      <c r="E68" s="77"/>
      <c r="F68" s="59"/>
      <c r="G68" s="30" t="s">
        <v>13</v>
      </c>
      <c r="H68" s="60" t="s">
        <v>51</v>
      </c>
      <c r="I68" s="141"/>
      <c r="J68" s="72">
        <f>SUM(J67:J67)</f>
        <v>0</v>
      </c>
      <c r="K68" s="61"/>
    </row>
    <row r="69" spans="1:11" ht="37.5" customHeight="1">
      <c r="A69" s="31" t="s">
        <v>54</v>
      </c>
      <c r="B69" s="81"/>
      <c r="C69" s="152" t="s">
        <v>115</v>
      </c>
      <c r="D69" s="152"/>
      <c r="E69" s="152"/>
      <c r="F69" s="152"/>
      <c r="G69" s="152"/>
      <c r="H69" s="152"/>
      <c r="I69" s="152"/>
      <c r="J69" s="153"/>
      <c r="K69" s="130">
        <v>200</v>
      </c>
    </row>
    <row r="70" spans="1:11" ht="13.5" customHeight="1" thickBot="1">
      <c r="A70" s="82"/>
      <c r="B70" s="74">
        <v>18</v>
      </c>
      <c r="C70" s="64"/>
      <c r="D70" s="53"/>
      <c r="E70" s="90"/>
      <c r="F70" s="53" t="s">
        <v>30</v>
      </c>
      <c r="G70" s="83">
        <v>7000</v>
      </c>
      <c r="H70" s="63"/>
      <c r="I70" s="71"/>
      <c r="J70" s="78">
        <f>G70*H70</f>
        <v>0</v>
      </c>
      <c r="K70" s="93"/>
    </row>
    <row r="71" spans="1:11" ht="13.5" customHeight="1" thickBot="1">
      <c r="A71" s="79"/>
      <c r="B71" s="76"/>
      <c r="C71" s="103"/>
      <c r="D71" s="29"/>
      <c r="E71" s="77"/>
      <c r="F71" s="59"/>
      <c r="G71" s="30" t="s">
        <v>13</v>
      </c>
      <c r="H71" s="60" t="str">
        <f>A69</f>
        <v>A13</v>
      </c>
      <c r="I71" s="141"/>
      <c r="J71" s="72">
        <f>SUM(J70:J70)</f>
        <v>0</v>
      </c>
      <c r="K71" s="61"/>
    </row>
    <row r="72" spans="1:11" ht="15.75" customHeight="1">
      <c r="A72" s="31" t="s">
        <v>37</v>
      </c>
      <c r="B72" s="81"/>
      <c r="C72" s="152" t="s">
        <v>105</v>
      </c>
      <c r="D72" s="152"/>
      <c r="E72" s="152"/>
      <c r="F72" s="152"/>
      <c r="G72" s="152"/>
      <c r="H72" s="152"/>
      <c r="I72" s="152"/>
      <c r="J72" s="153"/>
      <c r="K72" s="92"/>
    </row>
    <row r="73" spans="1:11" ht="13.5" customHeight="1" thickBot="1">
      <c r="A73" s="82"/>
      <c r="B73" s="51">
        <v>19</v>
      </c>
      <c r="C73" s="64"/>
      <c r="D73" s="53"/>
      <c r="E73" s="90"/>
      <c r="F73" s="53" t="s">
        <v>27</v>
      </c>
      <c r="G73" s="83">
        <v>300</v>
      </c>
      <c r="H73" s="63"/>
      <c r="I73" s="71"/>
      <c r="J73" s="78">
        <f>G73*H73</f>
        <v>0</v>
      </c>
      <c r="K73" s="93">
        <v>120</v>
      </c>
    </row>
    <row r="74" spans="1:11" ht="13.5" customHeight="1" thickBot="1">
      <c r="A74" s="79"/>
      <c r="B74" s="76"/>
      <c r="C74" s="28"/>
      <c r="D74" s="29"/>
      <c r="E74" s="77"/>
      <c r="F74" s="59"/>
      <c r="G74" s="30" t="s">
        <v>13</v>
      </c>
      <c r="H74" s="60" t="str">
        <f>A72</f>
        <v>A14</v>
      </c>
      <c r="I74" s="141"/>
      <c r="J74" s="72">
        <f>SUM(J73:J73)</f>
        <v>0</v>
      </c>
      <c r="K74" s="61"/>
    </row>
    <row r="75" spans="1:11" ht="12.75">
      <c r="A75" s="104" t="s">
        <v>76</v>
      </c>
      <c r="B75" s="105"/>
      <c r="C75" s="106"/>
      <c r="D75" s="107"/>
      <c r="E75" s="108" t="s">
        <v>55</v>
      </c>
      <c r="F75" s="109"/>
      <c r="G75" s="107"/>
      <c r="H75" s="107"/>
      <c r="I75" s="107"/>
      <c r="J75" s="110"/>
      <c r="K75" s="111"/>
    </row>
    <row r="76" spans="1:11" ht="108" customHeight="1">
      <c r="A76" s="43"/>
      <c r="B76" s="112"/>
      <c r="C76" s="161" t="s">
        <v>56</v>
      </c>
      <c r="D76" s="161"/>
      <c r="E76" s="161"/>
      <c r="F76" s="161"/>
      <c r="G76" s="161"/>
      <c r="H76" s="161"/>
      <c r="I76" s="161"/>
      <c r="J76" s="162"/>
      <c r="K76" s="113"/>
    </row>
    <row r="77" spans="1:11" ht="12.75">
      <c r="A77" s="43"/>
      <c r="B77" s="66">
        <v>20</v>
      </c>
      <c r="C77" s="67" t="s">
        <v>57</v>
      </c>
      <c r="D77" s="68"/>
      <c r="E77" s="68"/>
      <c r="F77" s="68"/>
      <c r="G77" s="68"/>
      <c r="H77" s="68"/>
      <c r="I77" s="68"/>
      <c r="J77" s="69"/>
      <c r="K77" s="42"/>
    </row>
    <row r="78" spans="1:11" ht="12.75">
      <c r="A78" s="114"/>
      <c r="B78" s="115"/>
      <c r="C78" s="44"/>
      <c r="D78" s="49"/>
      <c r="E78" s="49"/>
      <c r="F78" s="84" t="s">
        <v>12</v>
      </c>
      <c r="G78" s="85">
        <v>85000</v>
      </c>
      <c r="H78" s="45"/>
      <c r="I78" s="46"/>
      <c r="J78" s="47">
        <f>G78*H78</f>
        <v>0</v>
      </c>
      <c r="K78" s="42"/>
    </row>
    <row r="79" spans="1:11" ht="12.75">
      <c r="A79" s="43"/>
      <c r="B79" s="66">
        <f>B77+1</f>
        <v>21</v>
      </c>
      <c r="C79" s="67" t="s">
        <v>58</v>
      </c>
      <c r="D79" s="68"/>
      <c r="E79" s="68"/>
      <c r="F79" s="68"/>
      <c r="G79" s="68"/>
      <c r="H79" s="68"/>
      <c r="I79" s="68"/>
      <c r="J79" s="69"/>
      <c r="K79" s="116"/>
    </row>
    <row r="80" spans="1:11" ht="12.75">
      <c r="A80" s="114"/>
      <c r="B80" s="115"/>
      <c r="C80" s="44"/>
      <c r="D80" s="49"/>
      <c r="E80" s="49"/>
      <c r="F80" s="84" t="s">
        <v>12</v>
      </c>
      <c r="G80" s="85">
        <v>700</v>
      </c>
      <c r="H80" s="45"/>
      <c r="I80" s="46"/>
      <c r="J80" s="47">
        <f>G80*H80</f>
        <v>0</v>
      </c>
      <c r="K80" s="117"/>
    </row>
    <row r="81" spans="1:11" ht="12.75">
      <c r="A81" s="43"/>
      <c r="B81" s="66">
        <f>B79+1</f>
        <v>22</v>
      </c>
      <c r="C81" s="67" t="s">
        <v>59</v>
      </c>
      <c r="D81" s="68"/>
      <c r="E81" s="68"/>
      <c r="F81" s="68"/>
      <c r="G81" s="68"/>
      <c r="H81" s="68"/>
      <c r="I81" s="68"/>
      <c r="J81" s="69"/>
      <c r="K81" s="116"/>
    </row>
    <row r="82" spans="1:11" ht="12.75">
      <c r="A82" s="25"/>
      <c r="B82" s="115"/>
      <c r="C82" s="44"/>
      <c r="D82" s="49"/>
      <c r="E82" s="49"/>
      <c r="F82" s="84" t="s">
        <v>12</v>
      </c>
      <c r="G82" s="85">
        <v>85000</v>
      </c>
      <c r="H82" s="45"/>
      <c r="I82" s="46"/>
      <c r="J82" s="47">
        <f>G82*H82</f>
        <v>0</v>
      </c>
      <c r="K82" s="42"/>
    </row>
    <row r="83" spans="1:11" ht="12.75">
      <c r="A83" s="139" t="s">
        <v>114</v>
      </c>
      <c r="B83" s="66">
        <f>B81+1</f>
        <v>23</v>
      </c>
      <c r="C83" s="67" t="s">
        <v>60</v>
      </c>
      <c r="D83" s="68"/>
      <c r="E83" s="68"/>
      <c r="F83" s="68"/>
      <c r="G83" s="68"/>
      <c r="H83" s="68"/>
      <c r="I83" s="68"/>
      <c r="J83" s="69"/>
      <c r="K83" s="42"/>
    </row>
    <row r="84" spans="1:11" ht="12.75">
      <c r="A84" s="43" t="s">
        <v>76</v>
      </c>
      <c r="B84" s="115"/>
      <c r="C84" s="44"/>
      <c r="D84" s="49"/>
      <c r="E84" s="49"/>
      <c r="F84" s="84" t="s">
        <v>12</v>
      </c>
      <c r="G84" s="85">
        <v>25000</v>
      </c>
      <c r="H84" s="45"/>
      <c r="I84" s="46"/>
      <c r="J84" s="47">
        <f>G84*H84</f>
        <v>0</v>
      </c>
      <c r="K84" s="113"/>
    </row>
    <row r="85" spans="1:11" ht="12.75">
      <c r="A85" s="43"/>
      <c r="B85" s="66">
        <f>B83+1</f>
        <v>24</v>
      </c>
      <c r="C85" s="67" t="s">
        <v>61</v>
      </c>
      <c r="D85" s="68"/>
      <c r="E85" s="68"/>
      <c r="F85" s="68"/>
      <c r="G85" s="68"/>
      <c r="H85" s="68"/>
      <c r="I85" s="68"/>
      <c r="J85" s="69"/>
      <c r="K85" s="116"/>
    </row>
    <row r="86" spans="1:11" ht="12.75">
      <c r="A86" s="25"/>
      <c r="B86" s="115"/>
      <c r="C86" s="44"/>
      <c r="D86" s="49"/>
      <c r="E86" s="49"/>
      <c r="F86" s="84" t="s">
        <v>12</v>
      </c>
      <c r="G86" s="85">
        <v>4000</v>
      </c>
      <c r="H86" s="45"/>
      <c r="I86" s="46"/>
      <c r="J86" s="47">
        <f>G86*H86</f>
        <v>0</v>
      </c>
      <c r="K86" s="42"/>
    </row>
    <row r="87" spans="1:11" ht="12.75">
      <c r="A87" s="43"/>
      <c r="B87" s="66">
        <f>B85+1</f>
        <v>25</v>
      </c>
      <c r="C87" s="67" t="s">
        <v>62</v>
      </c>
      <c r="D87" s="68"/>
      <c r="E87" s="68"/>
      <c r="F87" s="68"/>
      <c r="G87" s="68"/>
      <c r="H87" s="68"/>
      <c r="I87" s="68"/>
      <c r="J87" s="69"/>
      <c r="K87" s="116"/>
    </row>
    <row r="88" spans="1:11" ht="12.75">
      <c r="A88" s="25"/>
      <c r="B88" s="115"/>
      <c r="C88" s="44"/>
      <c r="D88" s="49"/>
      <c r="E88" s="49"/>
      <c r="F88" s="84" t="s">
        <v>12</v>
      </c>
      <c r="G88" s="85">
        <v>30000</v>
      </c>
      <c r="H88" s="45"/>
      <c r="I88" s="46"/>
      <c r="J88" s="47">
        <f>G88*H88</f>
        <v>0</v>
      </c>
      <c r="K88" s="42"/>
    </row>
    <row r="89" spans="1:11" ht="12.75">
      <c r="A89" s="43"/>
      <c r="B89" s="66">
        <f>B87+1</f>
        <v>26</v>
      </c>
      <c r="C89" s="67" t="s">
        <v>63</v>
      </c>
      <c r="D89" s="68"/>
      <c r="E89" s="68"/>
      <c r="F89" s="68"/>
      <c r="G89" s="68"/>
      <c r="H89" s="68"/>
      <c r="I89" s="68"/>
      <c r="J89" s="69"/>
      <c r="K89" s="116"/>
    </row>
    <row r="90" spans="1:11" ht="12.75">
      <c r="A90" s="25"/>
      <c r="B90" s="115"/>
      <c r="C90" s="44"/>
      <c r="D90" s="49"/>
      <c r="E90" s="49"/>
      <c r="F90" s="84" t="s">
        <v>12</v>
      </c>
      <c r="G90" s="85">
        <v>75000</v>
      </c>
      <c r="H90" s="45"/>
      <c r="I90" s="46"/>
      <c r="J90" s="47">
        <f>G90*H90</f>
        <v>0</v>
      </c>
      <c r="K90" s="42"/>
    </row>
    <row r="91" spans="1:11" ht="12.75">
      <c r="A91" s="43"/>
      <c r="B91" s="66">
        <f>B89+1</f>
        <v>27</v>
      </c>
      <c r="C91" s="67" t="s">
        <v>64</v>
      </c>
      <c r="D91" s="68"/>
      <c r="E91" s="68"/>
      <c r="F91" s="68"/>
      <c r="G91" s="68"/>
      <c r="H91" s="68"/>
      <c r="I91" s="68"/>
      <c r="J91" s="69"/>
      <c r="K91" s="116"/>
    </row>
    <row r="92" spans="1:11" ht="12.75">
      <c r="A92" s="114"/>
      <c r="B92" s="115"/>
      <c r="C92" s="44"/>
      <c r="D92" s="49"/>
      <c r="E92" s="49"/>
      <c r="F92" s="84" t="s">
        <v>12</v>
      </c>
      <c r="G92" s="85">
        <v>500</v>
      </c>
      <c r="H92" s="45"/>
      <c r="I92" s="46"/>
      <c r="J92" s="47">
        <f>G92*H92</f>
        <v>0</v>
      </c>
      <c r="K92" s="42"/>
    </row>
    <row r="93" spans="1:11" ht="12.75">
      <c r="A93" s="43"/>
      <c r="B93" s="66">
        <f>B91+1</f>
        <v>28</v>
      </c>
      <c r="C93" s="67" t="s">
        <v>65</v>
      </c>
      <c r="D93" s="68"/>
      <c r="E93" s="68"/>
      <c r="F93" s="68"/>
      <c r="G93" s="68"/>
      <c r="H93" s="68"/>
      <c r="I93" s="68"/>
      <c r="J93" s="69"/>
      <c r="K93" s="116"/>
    </row>
    <row r="94" spans="1:11" ht="12.75">
      <c r="A94" s="114"/>
      <c r="B94" s="115"/>
      <c r="C94" s="44"/>
      <c r="D94" s="49"/>
      <c r="E94" s="49"/>
      <c r="F94" s="84" t="s">
        <v>12</v>
      </c>
      <c r="G94" s="85">
        <v>1500</v>
      </c>
      <c r="H94" s="45"/>
      <c r="I94" s="46"/>
      <c r="J94" s="47">
        <f>G94*H94</f>
        <v>0</v>
      </c>
      <c r="K94" s="42"/>
    </row>
    <row r="95" spans="1:11" ht="12.75">
      <c r="A95" s="43"/>
      <c r="B95" s="66">
        <f>B93+1</f>
        <v>29</v>
      </c>
      <c r="C95" s="67" t="s">
        <v>66</v>
      </c>
      <c r="D95" s="68"/>
      <c r="E95" s="68"/>
      <c r="F95" s="68"/>
      <c r="G95" s="68"/>
      <c r="H95" s="68"/>
      <c r="I95" s="68"/>
      <c r="J95" s="69"/>
      <c r="K95" s="116"/>
    </row>
    <row r="96" spans="1:11" ht="12.75">
      <c r="A96" s="25"/>
      <c r="B96" s="115"/>
      <c r="C96" s="44"/>
      <c r="D96" s="49"/>
      <c r="E96" s="49"/>
      <c r="F96" s="84" t="s">
        <v>12</v>
      </c>
      <c r="G96" s="85">
        <v>500</v>
      </c>
      <c r="H96" s="45"/>
      <c r="I96" s="46"/>
      <c r="J96" s="47">
        <f>G96*H96</f>
        <v>0</v>
      </c>
      <c r="K96" s="42"/>
    </row>
    <row r="97" spans="1:11" ht="12.75">
      <c r="A97" s="43"/>
      <c r="B97" s="66">
        <f>B95+1</f>
        <v>30</v>
      </c>
      <c r="C97" s="67" t="s">
        <v>67</v>
      </c>
      <c r="D97" s="68"/>
      <c r="E97" s="68"/>
      <c r="F97" s="68"/>
      <c r="G97" s="68"/>
      <c r="H97" s="68"/>
      <c r="I97" s="68"/>
      <c r="J97" s="69"/>
      <c r="K97" s="116"/>
    </row>
    <row r="98" spans="1:11" ht="12.75">
      <c r="A98" s="25"/>
      <c r="B98" s="115"/>
      <c r="C98" s="44"/>
      <c r="D98" s="49"/>
      <c r="E98" s="49"/>
      <c r="F98" s="84" t="s">
        <v>12</v>
      </c>
      <c r="G98" s="85">
        <v>2500</v>
      </c>
      <c r="H98" s="45"/>
      <c r="I98" s="46"/>
      <c r="J98" s="47">
        <f>G98*H98</f>
        <v>0</v>
      </c>
      <c r="K98" s="42"/>
    </row>
    <row r="99" spans="1:11" ht="12.75">
      <c r="A99" s="43"/>
      <c r="B99" s="66">
        <f>B97+1</f>
        <v>31</v>
      </c>
      <c r="C99" s="67" t="s">
        <v>68</v>
      </c>
      <c r="D99" s="68"/>
      <c r="E99" s="68"/>
      <c r="F99" s="68"/>
      <c r="G99" s="68"/>
      <c r="H99" s="68"/>
      <c r="I99" s="68"/>
      <c r="J99" s="69"/>
      <c r="K99" s="116"/>
    </row>
    <row r="100" spans="1:11" ht="12.75">
      <c r="A100" s="25"/>
      <c r="B100" s="115"/>
      <c r="C100" s="44"/>
      <c r="D100" s="49"/>
      <c r="E100" s="49"/>
      <c r="F100" s="84" t="s">
        <v>12</v>
      </c>
      <c r="G100" s="85">
        <v>6000</v>
      </c>
      <c r="H100" s="45"/>
      <c r="I100" s="46"/>
      <c r="J100" s="47">
        <f>G100*H100</f>
        <v>0</v>
      </c>
      <c r="K100" s="42"/>
    </row>
    <row r="101" spans="1:11" ht="12.75">
      <c r="A101" s="43"/>
      <c r="B101" s="66">
        <f>B99+1</f>
        <v>32</v>
      </c>
      <c r="C101" s="67" t="s">
        <v>69</v>
      </c>
      <c r="D101" s="68"/>
      <c r="E101" s="68"/>
      <c r="F101" s="68"/>
      <c r="G101" s="68"/>
      <c r="H101" s="68"/>
      <c r="I101" s="68"/>
      <c r="J101" s="69"/>
      <c r="K101" s="116"/>
    </row>
    <row r="102" spans="1:11" ht="12.75">
      <c r="A102" s="25"/>
      <c r="B102" s="115"/>
      <c r="C102" s="44"/>
      <c r="D102" s="49"/>
      <c r="E102" s="49"/>
      <c r="F102" s="84" t="s">
        <v>12</v>
      </c>
      <c r="G102" s="85">
        <v>100</v>
      </c>
      <c r="H102" s="45"/>
      <c r="I102" s="46"/>
      <c r="J102" s="47">
        <f>G102*H102</f>
        <v>0</v>
      </c>
      <c r="K102" s="42"/>
    </row>
    <row r="103" spans="1:11" ht="12.75">
      <c r="A103" s="43"/>
      <c r="B103" s="66">
        <f>B101+1</f>
        <v>33</v>
      </c>
      <c r="C103" s="67" t="s">
        <v>70</v>
      </c>
      <c r="D103" s="68"/>
      <c r="E103" s="68"/>
      <c r="F103" s="68"/>
      <c r="G103" s="68"/>
      <c r="H103" s="68"/>
      <c r="I103" s="68"/>
      <c r="J103" s="69"/>
      <c r="K103" s="116"/>
    </row>
    <row r="104" spans="1:11" ht="12.75">
      <c r="A104" s="114"/>
      <c r="B104" s="115"/>
      <c r="C104" s="44"/>
      <c r="D104" s="49"/>
      <c r="E104" s="49"/>
      <c r="F104" s="84" t="s">
        <v>12</v>
      </c>
      <c r="G104" s="85">
        <v>2200</v>
      </c>
      <c r="H104" s="45"/>
      <c r="I104" s="46"/>
      <c r="J104" s="47">
        <f>G104*H104</f>
        <v>0</v>
      </c>
      <c r="K104" s="42">
        <v>2100</v>
      </c>
    </row>
    <row r="105" spans="1:11" ht="12.75">
      <c r="A105" s="43"/>
      <c r="B105" s="66">
        <f>B103+1</f>
        <v>34</v>
      </c>
      <c r="C105" s="67" t="s">
        <v>71</v>
      </c>
      <c r="D105" s="68"/>
      <c r="E105" s="68"/>
      <c r="F105" s="68"/>
      <c r="G105" s="68"/>
      <c r="H105" s="68"/>
      <c r="I105" s="68"/>
      <c r="J105" s="69"/>
      <c r="K105" s="116"/>
    </row>
    <row r="106" spans="1:11" ht="12.75">
      <c r="A106" s="114"/>
      <c r="B106" s="115"/>
      <c r="C106" s="44"/>
      <c r="D106" s="49"/>
      <c r="E106" s="49"/>
      <c r="F106" s="84" t="s">
        <v>12</v>
      </c>
      <c r="G106" s="85">
        <v>100</v>
      </c>
      <c r="H106" s="45"/>
      <c r="I106" s="46"/>
      <c r="J106" s="47">
        <f>G106*H106</f>
        <v>0</v>
      </c>
      <c r="K106" s="42"/>
    </row>
    <row r="107" spans="1:11" ht="12.75">
      <c r="A107" s="43"/>
      <c r="B107" s="66">
        <f>B105+1</f>
        <v>35</v>
      </c>
      <c r="C107" s="67" t="s">
        <v>72</v>
      </c>
      <c r="D107" s="68"/>
      <c r="E107" s="68"/>
      <c r="F107" s="68"/>
      <c r="G107" s="68"/>
      <c r="H107" s="68"/>
      <c r="I107" s="68"/>
      <c r="J107" s="69"/>
      <c r="K107" s="116"/>
    </row>
    <row r="108" spans="1:11" ht="12.75">
      <c r="A108" s="25"/>
      <c r="B108" s="115"/>
      <c r="C108" s="44"/>
      <c r="D108" s="49"/>
      <c r="E108" s="49"/>
      <c r="F108" s="84" t="s">
        <v>12</v>
      </c>
      <c r="G108" s="85">
        <v>2500</v>
      </c>
      <c r="H108" s="45"/>
      <c r="I108" s="46"/>
      <c r="J108" s="47">
        <f>G108*H108</f>
        <v>0</v>
      </c>
      <c r="K108" s="42"/>
    </row>
    <row r="109" spans="1:11" ht="12.75">
      <c r="A109" s="43"/>
      <c r="B109" s="66">
        <f>B107+1</f>
        <v>36</v>
      </c>
      <c r="C109" s="67" t="s">
        <v>73</v>
      </c>
      <c r="D109" s="68"/>
      <c r="E109" s="68"/>
      <c r="F109" s="68"/>
      <c r="G109" s="68"/>
      <c r="H109" s="68"/>
      <c r="I109" s="68"/>
      <c r="J109" s="69"/>
      <c r="K109" s="116"/>
    </row>
    <row r="110" spans="1:11" ht="12.75">
      <c r="A110" s="25"/>
      <c r="B110" s="115"/>
      <c r="C110" s="44"/>
      <c r="D110" s="49"/>
      <c r="E110" s="49"/>
      <c r="F110" s="84" t="s">
        <v>12</v>
      </c>
      <c r="G110" s="85">
        <v>1500</v>
      </c>
      <c r="H110" s="45"/>
      <c r="I110" s="46"/>
      <c r="J110" s="47">
        <f>G110*H110</f>
        <v>0</v>
      </c>
      <c r="K110" s="42"/>
    </row>
    <row r="111" spans="1:11" ht="12.75">
      <c r="A111" s="43"/>
      <c r="B111" s="66">
        <f>B109+1</f>
        <v>37</v>
      </c>
      <c r="C111" s="67" t="s">
        <v>74</v>
      </c>
      <c r="D111" s="68"/>
      <c r="E111" s="68"/>
      <c r="F111" s="68"/>
      <c r="G111" s="68"/>
      <c r="H111" s="68"/>
      <c r="I111" s="68"/>
      <c r="J111" s="69"/>
      <c r="K111" s="116"/>
    </row>
    <row r="112" spans="1:11" ht="12.75">
      <c r="A112" s="25"/>
      <c r="B112" s="115"/>
      <c r="C112" s="44"/>
      <c r="D112" s="49"/>
      <c r="E112" s="49"/>
      <c r="F112" s="84" t="s">
        <v>12</v>
      </c>
      <c r="G112" s="85">
        <v>200</v>
      </c>
      <c r="H112" s="45"/>
      <c r="I112" s="46"/>
      <c r="J112" s="47">
        <f>G112*H112</f>
        <v>0</v>
      </c>
      <c r="K112" s="42"/>
    </row>
    <row r="113" spans="1:11" ht="12.75">
      <c r="A113" s="43"/>
      <c r="B113" s="66">
        <f>B111+1</f>
        <v>38</v>
      </c>
      <c r="C113" s="67" t="s">
        <v>75</v>
      </c>
      <c r="D113" s="68"/>
      <c r="E113" s="68"/>
      <c r="F113" s="68"/>
      <c r="G113" s="68"/>
      <c r="H113" s="68"/>
      <c r="I113" s="68"/>
      <c r="J113" s="69"/>
      <c r="K113" s="116"/>
    </row>
    <row r="114" spans="1:11" ht="13.5" thickBot="1">
      <c r="A114" s="25"/>
      <c r="B114" s="115"/>
      <c r="C114" s="118"/>
      <c r="D114" s="49"/>
      <c r="E114" s="49"/>
      <c r="F114" s="84" t="s">
        <v>12</v>
      </c>
      <c r="G114" s="85">
        <v>15000</v>
      </c>
      <c r="H114" s="45"/>
      <c r="I114" s="46"/>
      <c r="J114" s="48">
        <f>G114*H114</f>
        <v>0</v>
      </c>
      <c r="K114" s="26"/>
    </row>
    <row r="115" spans="1:11" ht="13.5" customHeight="1" thickBot="1">
      <c r="A115" s="27"/>
      <c r="B115" s="28"/>
      <c r="C115" s="28"/>
      <c r="D115" s="29"/>
      <c r="E115" s="28"/>
      <c r="F115" s="30"/>
      <c r="G115" s="30" t="s">
        <v>13</v>
      </c>
      <c r="H115" s="119" t="str">
        <f>A75</f>
        <v>A15</v>
      </c>
      <c r="I115" s="141"/>
      <c r="J115" s="120">
        <f>SUM(J78:J114)</f>
        <v>0</v>
      </c>
      <c r="K115" s="61"/>
    </row>
    <row r="116" spans="1:11" ht="12" customHeight="1">
      <c r="A116" s="104" t="s">
        <v>92</v>
      </c>
      <c r="B116" s="105"/>
      <c r="C116" s="106"/>
      <c r="D116" s="107"/>
      <c r="E116" s="108" t="s">
        <v>55</v>
      </c>
      <c r="F116" s="109"/>
      <c r="G116" s="107"/>
      <c r="H116" s="107"/>
      <c r="I116" s="107"/>
      <c r="J116" s="110"/>
      <c r="K116" s="111"/>
    </row>
    <row r="117" spans="1:11" ht="71.25" customHeight="1">
      <c r="A117" s="43"/>
      <c r="B117" s="112"/>
      <c r="C117" s="154" t="s">
        <v>107</v>
      </c>
      <c r="D117" s="154"/>
      <c r="E117" s="154"/>
      <c r="F117" s="154"/>
      <c r="G117" s="154"/>
      <c r="H117" s="154"/>
      <c r="I117" s="154"/>
      <c r="J117" s="155"/>
      <c r="K117" s="116"/>
    </row>
    <row r="118" spans="1:11" ht="12.75">
      <c r="A118" s="43"/>
      <c r="B118" s="66">
        <v>39</v>
      </c>
      <c r="C118" s="67" t="s">
        <v>80</v>
      </c>
      <c r="D118" s="68"/>
      <c r="E118" s="68"/>
      <c r="F118" s="68"/>
      <c r="G118" s="68"/>
      <c r="H118" s="68"/>
      <c r="I118" s="68"/>
      <c r="J118" s="69"/>
      <c r="K118" s="42"/>
    </row>
    <row r="119" spans="1:11" ht="12.75">
      <c r="A119" s="25"/>
      <c r="B119" s="115"/>
      <c r="C119" s="44"/>
      <c r="D119" s="49"/>
      <c r="E119" s="49"/>
      <c r="F119" s="84" t="s">
        <v>12</v>
      </c>
      <c r="G119" s="85">
        <v>1000</v>
      </c>
      <c r="H119" s="45"/>
      <c r="I119" s="46"/>
      <c r="J119" s="47">
        <f>G119*H119</f>
        <v>0</v>
      </c>
      <c r="K119" s="42"/>
    </row>
    <row r="120" spans="1:11" ht="12.75">
      <c r="A120" s="43"/>
      <c r="B120" s="66">
        <f>B118+1</f>
        <v>40</v>
      </c>
      <c r="C120" s="67" t="s">
        <v>81</v>
      </c>
      <c r="D120" s="68"/>
      <c r="E120" s="68"/>
      <c r="F120" s="68"/>
      <c r="G120" s="68"/>
      <c r="H120" s="68"/>
      <c r="I120" s="68"/>
      <c r="J120" s="69"/>
      <c r="K120" s="116"/>
    </row>
    <row r="121" spans="1:11" ht="12.75">
      <c r="A121" s="25"/>
      <c r="B121" s="115"/>
      <c r="C121" s="44"/>
      <c r="D121" s="49"/>
      <c r="E121" s="49"/>
      <c r="F121" s="84" t="s">
        <v>12</v>
      </c>
      <c r="G121" s="85">
        <v>61000</v>
      </c>
      <c r="H121" s="45"/>
      <c r="I121" s="46"/>
      <c r="J121" s="47">
        <f>G121*H121</f>
        <v>0</v>
      </c>
      <c r="K121" s="117"/>
    </row>
    <row r="122" spans="1:11" ht="12.75">
      <c r="A122" s="43"/>
      <c r="B122" s="66">
        <f>B120+1</f>
        <v>41</v>
      </c>
      <c r="C122" s="67" t="s">
        <v>82</v>
      </c>
      <c r="D122" s="68"/>
      <c r="E122" s="68"/>
      <c r="F122" s="68"/>
      <c r="G122" s="68"/>
      <c r="H122" s="68"/>
      <c r="I122" s="68"/>
      <c r="J122" s="69"/>
      <c r="K122" s="116"/>
    </row>
    <row r="123" spans="1:11" ht="12.75">
      <c r="A123" s="43"/>
      <c r="B123" s="115"/>
      <c r="C123" s="44"/>
      <c r="D123" s="49"/>
      <c r="E123" s="49"/>
      <c r="F123" s="84" t="s">
        <v>12</v>
      </c>
      <c r="G123" s="85">
        <v>22000</v>
      </c>
      <c r="H123" s="45"/>
      <c r="I123" s="46"/>
      <c r="J123" s="47">
        <f>G123*H123</f>
        <v>0</v>
      </c>
      <c r="K123" s="42"/>
    </row>
    <row r="124" spans="1:11" ht="12.75">
      <c r="A124" s="43"/>
      <c r="B124" s="66">
        <f>B122+1</f>
        <v>42</v>
      </c>
      <c r="C124" s="67" t="s">
        <v>83</v>
      </c>
      <c r="D124" s="68"/>
      <c r="E124" s="68"/>
      <c r="F124" s="68"/>
      <c r="G124" s="68"/>
      <c r="H124" s="68"/>
      <c r="I124" s="68"/>
      <c r="J124" s="69"/>
      <c r="K124" s="42"/>
    </row>
    <row r="125" spans="1:11" ht="12.75">
      <c r="A125" s="43"/>
      <c r="B125" s="115"/>
      <c r="C125" s="44"/>
      <c r="D125" s="49"/>
      <c r="E125" s="49"/>
      <c r="F125" s="84" t="s">
        <v>12</v>
      </c>
      <c r="G125" s="85">
        <v>1000</v>
      </c>
      <c r="H125" s="45"/>
      <c r="I125" s="46"/>
      <c r="J125" s="47">
        <f>G125*H125</f>
        <v>0</v>
      </c>
      <c r="K125" s="42"/>
    </row>
    <row r="126" spans="1:11" ht="12.75">
      <c r="A126" s="43"/>
      <c r="B126" s="66">
        <f>B124+1</f>
        <v>43</v>
      </c>
      <c r="C126" s="67" t="s">
        <v>84</v>
      </c>
      <c r="D126" s="68"/>
      <c r="E126" s="68"/>
      <c r="F126" s="68"/>
      <c r="G126" s="68"/>
      <c r="H126" s="68"/>
      <c r="I126" s="68"/>
      <c r="J126" s="69"/>
      <c r="K126" s="116"/>
    </row>
    <row r="127" spans="1:11" ht="12.75">
      <c r="A127" s="25"/>
      <c r="B127" s="115"/>
      <c r="C127" s="44"/>
      <c r="D127" s="49"/>
      <c r="E127" s="49"/>
      <c r="F127" s="84" t="s">
        <v>12</v>
      </c>
      <c r="G127" s="85">
        <v>200</v>
      </c>
      <c r="H127" s="45"/>
      <c r="I127" s="46"/>
      <c r="J127" s="47">
        <f>G127*H127</f>
        <v>0</v>
      </c>
      <c r="K127" s="42"/>
    </row>
    <row r="128" spans="1:11" ht="12.75">
      <c r="A128" s="43"/>
      <c r="B128" s="66">
        <f>B126+1</f>
        <v>44</v>
      </c>
      <c r="C128" s="67" t="s">
        <v>85</v>
      </c>
      <c r="D128" s="68"/>
      <c r="E128" s="68"/>
      <c r="F128" s="68"/>
      <c r="G128" s="68"/>
      <c r="H128" s="68"/>
      <c r="I128" s="68"/>
      <c r="J128" s="69"/>
      <c r="K128" s="133">
        <v>2600</v>
      </c>
    </row>
    <row r="129" spans="1:11" ht="12.75">
      <c r="A129" s="25"/>
      <c r="B129" s="115"/>
      <c r="C129" s="44"/>
      <c r="D129" s="49"/>
      <c r="E129" s="49"/>
      <c r="F129" s="84" t="s">
        <v>12</v>
      </c>
      <c r="G129" s="85">
        <v>300</v>
      </c>
      <c r="H129" s="45"/>
      <c r="I129" s="46"/>
      <c r="J129" s="47">
        <f>G129*H129</f>
        <v>0</v>
      </c>
      <c r="K129" s="42"/>
    </row>
    <row r="130" spans="1:11" ht="12.75">
      <c r="A130" s="43"/>
      <c r="B130" s="66">
        <f>B128+1</f>
        <v>45</v>
      </c>
      <c r="C130" s="67" t="s">
        <v>86</v>
      </c>
      <c r="D130" s="68"/>
      <c r="E130" s="68"/>
      <c r="F130" s="68"/>
      <c r="G130" s="68"/>
      <c r="H130" s="68"/>
      <c r="I130" s="68"/>
      <c r="J130" s="69"/>
      <c r="K130" s="116"/>
    </row>
    <row r="131" spans="1:11" ht="12.75">
      <c r="A131" s="25"/>
      <c r="B131" s="115"/>
      <c r="C131" s="44"/>
      <c r="D131" s="49"/>
      <c r="E131" s="49"/>
      <c r="F131" s="84" t="s">
        <v>12</v>
      </c>
      <c r="G131" s="85">
        <v>200</v>
      </c>
      <c r="H131" s="45"/>
      <c r="I131" s="46"/>
      <c r="J131" s="47">
        <f>G131*H131</f>
        <v>0</v>
      </c>
      <c r="K131" s="42"/>
    </row>
    <row r="132" spans="1:11" ht="12.75">
      <c r="A132" s="43"/>
      <c r="B132" s="66">
        <f>B130+1</f>
        <v>46</v>
      </c>
      <c r="C132" s="123" t="s">
        <v>87</v>
      </c>
      <c r="D132" s="68"/>
      <c r="E132" s="68"/>
      <c r="F132" s="68"/>
      <c r="G132" s="68"/>
      <c r="H132" s="68"/>
      <c r="I132" s="68"/>
      <c r="J132" s="69"/>
      <c r="K132" s="116"/>
    </row>
    <row r="133" spans="1:11" ht="12.75">
      <c r="A133" s="25"/>
      <c r="B133" s="115"/>
      <c r="C133" s="124"/>
      <c r="D133" s="49"/>
      <c r="E133" s="49"/>
      <c r="F133" s="84" t="s">
        <v>12</v>
      </c>
      <c r="G133" s="85">
        <v>1000</v>
      </c>
      <c r="H133" s="45"/>
      <c r="I133" s="46"/>
      <c r="J133" s="47">
        <f>G133*H133</f>
        <v>0</v>
      </c>
      <c r="K133" s="42"/>
    </row>
    <row r="134" spans="1:11" ht="24" customHeight="1">
      <c r="A134" s="43"/>
      <c r="B134" s="122">
        <f>B132+1</f>
        <v>47</v>
      </c>
      <c r="C134" s="145" t="s">
        <v>88</v>
      </c>
      <c r="D134" s="146"/>
      <c r="E134" s="146"/>
      <c r="F134" s="146"/>
      <c r="G134" s="146"/>
      <c r="H134" s="146"/>
      <c r="I134" s="146"/>
      <c r="J134" s="147"/>
      <c r="K134" s="116"/>
    </row>
    <row r="135" spans="1:11" ht="12.75">
      <c r="A135" s="25"/>
      <c r="B135" s="115"/>
      <c r="C135" s="44"/>
      <c r="D135" s="49"/>
      <c r="E135" s="49"/>
      <c r="F135" s="84" t="s">
        <v>12</v>
      </c>
      <c r="G135" s="85">
        <v>3200</v>
      </c>
      <c r="H135" s="45"/>
      <c r="I135" s="46"/>
      <c r="J135" s="47">
        <f>G135*H135</f>
        <v>0</v>
      </c>
      <c r="K135" s="42"/>
    </row>
    <row r="136" spans="1:11" ht="24" customHeight="1">
      <c r="A136" s="43"/>
      <c r="B136" s="122">
        <f>B134+1</f>
        <v>48</v>
      </c>
      <c r="C136" s="145" t="s">
        <v>89</v>
      </c>
      <c r="D136" s="146"/>
      <c r="E136" s="146"/>
      <c r="F136" s="146"/>
      <c r="G136" s="146"/>
      <c r="H136" s="146"/>
      <c r="I136" s="146"/>
      <c r="J136" s="147"/>
      <c r="K136" s="116"/>
    </row>
    <row r="137" spans="1:11" ht="12.75">
      <c r="A137" s="25"/>
      <c r="B137" s="115"/>
      <c r="C137" s="44"/>
      <c r="D137" s="49"/>
      <c r="E137" s="49"/>
      <c r="F137" s="84" t="s">
        <v>12</v>
      </c>
      <c r="G137" s="85">
        <v>1500</v>
      </c>
      <c r="H137" s="45"/>
      <c r="I137" s="46"/>
      <c r="J137" s="47">
        <f>G137*H137</f>
        <v>0</v>
      </c>
      <c r="K137" s="42"/>
    </row>
    <row r="138" spans="1:11" ht="24" customHeight="1">
      <c r="A138" s="43"/>
      <c r="B138" s="122">
        <f>B136+1</f>
        <v>49</v>
      </c>
      <c r="C138" s="148" t="s">
        <v>90</v>
      </c>
      <c r="D138" s="149"/>
      <c r="E138" s="149"/>
      <c r="F138" s="149"/>
      <c r="G138" s="149"/>
      <c r="H138" s="149"/>
      <c r="I138" s="149"/>
      <c r="J138" s="149"/>
      <c r="K138" s="116"/>
    </row>
    <row r="139" spans="1:11" ht="12.75">
      <c r="A139" s="25"/>
      <c r="B139" s="115"/>
      <c r="C139" s="125"/>
      <c r="D139" s="49"/>
      <c r="E139" s="49"/>
      <c r="F139" s="84" t="s">
        <v>12</v>
      </c>
      <c r="G139" s="85">
        <v>3000</v>
      </c>
      <c r="H139" s="45"/>
      <c r="I139" s="46"/>
      <c r="J139" s="126">
        <f>G139*H139</f>
        <v>0</v>
      </c>
      <c r="K139" s="42"/>
    </row>
    <row r="140" spans="1:11" ht="12.75">
      <c r="A140" s="43"/>
      <c r="B140" s="66">
        <f>B138+1</f>
        <v>50</v>
      </c>
      <c r="C140" s="123" t="s">
        <v>91</v>
      </c>
      <c r="D140" s="68"/>
      <c r="E140" s="68"/>
      <c r="F140" s="68"/>
      <c r="G140" s="68"/>
      <c r="H140" s="68"/>
      <c r="I140" s="68"/>
      <c r="J140" s="69"/>
      <c r="K140" s="116"/>
    </row>
    <row r="141" spans="1:11" ht="13.5" thickBot="1">
      <c r="A141" s="25"/>
      <c r="B141" s="115"/>
      <c r="C141" s="124"/>
      <c r="D141" s="49"/>
      <c r="E141" s="49"/>
      <c r="F141" s="84" t="s">
        <v>12</v>
      </c>
      <c r="G141" s="85">
        <v>30000</v>
      </c>
      <c r="H141" s="45"/>
      <c r="I141" s="46"/>
      <c r="J141" s="48">
        <f>G141*H141</f>
        <v>0</v>
      </c>
      <c r="K141" s="26"/>
    </row>
    <row r="142" spans="1:11" ht="13.5" customHeight="1" thickBot="1">
      <c r="A142" s="27"/>
      <c r="B142" s="28"/>
      <c r="C142" s="28"/>
      <c r="D142" s="29"/>
      <c r="E142" s="28"/>
      <c r="F142" s="30"/>
      <c r="G142" s="30" t="s">
        <v>13</v>
      </c>
      <c r="H142" s="119" t="str">
        <f>A116</f>
        <v>A16</v>
      </c>
      <c r="I142" s="141"/>
      <c r="J142" s="120">
        <f>SUM(J119:J141)</f>
        <v>0</v>
      </c>
      <c r="K142" s="61"/>
    </row>
    <row r="143" spans="1:11" ht="24" customHeight="1">
      <c r="A143" s="31" t="s">
        <v>94</v>
      </c>
      <c r="B143" s="127"/>
      <c r="C143" s="150" t="s">
        <v>93</v>
      </c>
      <c r="D143" s="150"/>
      <c r="E143" s="150"/>
      <c r="F143" s="150"/>
      <c r="G143" s="150"/>
      <c r="H143" s="150"/>
      <c r="I143" s="150"/>
      <c r="J143" s="151"/>
      <c r="K143" s="50"/>
    </row>
    <row r="144" spans="1:11" ht="13.5" thickBot="1">
      <c r="A144" s="25"/>
      <c r="B144" s="24">
        <v>51</v>
      </c>
      <c r="C144" s="64"/>
      <c r="D144" s="64"/>
      <c r="E144" s="64"/>
      <c r="F144" s="53" t="s">
        <v>12</v>
      </c>
      <c r="G144" s="83">
        <v>2600</v>
      </c>
      <c r="H144" s="63"/>
      <c r="I144" s="54"/>
      <c r="J144" s="63">
        <f>G144*H144</f>
        <v>0</v>
      </c>
      <c r="K144" s="26">
        <v>300</v>
      </c>
    </row>
    <row r="145" spans="1:11" ht="13.5" customHeight="1" thickBot="1">
      <c r="A145" s="27"/>
      <c r="B145" s="28"/>
      <c r="C145" s="28"/>
      <c r="D145" s="29"/>
      <c r="E145" s="28"/>
      <c r="F145" s="30"/>
      <c r="G145" s="30" t="s">
        <v>13</v>
      </c>
      <c r="H145" s="119" t="s">
        <v>94</v>
      </c>
      <c r="I145" s="141"/>
      <c r="J145" s="120">
        <f>SUM(J144:J144)</f>
        <v>0</v>
      </c>
      <c r="K145" s="61"/>
    </row>
    <row r="146" spans="1:11" ht="12.75">
      <c r="A146" s="31" t="s">
        <v>97</v>
      </c>
      <c r="B146" s="105"/>
      <c r="C146" s="107" t="s">
        <v>124</v>
      </c>
      <c r="D146" s="107"/>
      <c r="E146" s="107"/>
      <c r="F146" s="107"/>
      <c r="G146" s="107"/>
      <c r="H146" s="107"/>
      <c r="I146" s="107"/>
      <c r="J146" s="110"/>
      <c r="K146" s="50"/>
    </row>
    <row r="147" spans="1:11" ht="12.75">
      <c r="A147" s="43"/>
      <c r="B147" s="66">
        <v>53</v>
      </c>
      <c r="C147" s="67" t="s">
        <v>95</v>
      </c>
      <c r="D147" s="68"/>
      <c r="E147" s="68"/>
      <c r="F147" s="68"/>
      <c r="G147" s="68"/>
      <c r="H147" s="68"/>
      <c r="I147" s="68"/>
      <c r="J147" s="69"/>
      <c r="K147" s="42"/>
    </row>
    <row r="148" spans="1:11" ht="12.75">
      <c r="A148" s="25"/>
      <c r="C148" s="44"/>
      <c r="D148" s="49"/>
      <c r="E148" s="49"/>
      <c r="F148" s="84" t="s">
        <v>27</v>
      </c>
      <c r="G148" s="85">
        <v>1500</v>
      </c>
      <c r="H148" s="45"/>
      <c r="I148" s="46"/>
      <c r="J148" s="47">
        <f>G148*H148</f>
        <v>0</v>
      </c>
      <c r="K148" s="42">
        <v>200</v>
      </c>
    </row>
    <row r="149" spans="1:11" ht="12.75">
      <c r="A149" s="43"/>
      <c r="B149" s="66">
        <f>B147+1</f>
        <v>54</v>
      </c>
      <c r="C149" s="67" t="s">
        <v>96</v>
      </c>
      <c r="D149" s="68"/>
      <c r="E149" s="68"/>
      <c r="F149" s="68"/>
      <c r="G149" s="68"/>
      <c r="H149" s="68"/>
      <c r="I149" s="68"/>
      <c r="J149" s="69"/>
      <c r="K149" s="42"/>
    </row>
    <row r="150" spans="1:11" ht="13.5" thickBot="1">
      <c r="A150" s="25"/>
      <c r="B150" s="115"/>
      <c r="C150" s="44"/>
      <c r="D150" s="49"/>
      <c r="E150" s="49"/>
      <c r="F150" s="84" t="s">
        <v>27</v>
      </c>
      <c r="G150" s="85">
        <v>1000</v>
      </c>
      <c r="H150" s="45"/>
      <c r="I150" s="46"/>
      <c r="J150" s="48">
        <f>G150*H150</f>
        <v>0</v>
      </c>
      <c r="K150" s="26"/>
    </row>
    <row r="151" spans="1:11" ht="13.5" customHeight="1" thickBot="1">
      <c r="A151" s="27"/>
      <c r="B151" s="28"/>
      <c r="C151" s="28"/>
      <c r="D151" s="29"/>
      <c r="E151" s="28"/>
      <c r="F151" s="30"/>
      <c r="G151" s="30" t="s">
        <v>13</v>
      </c>
      <c r="H151" s="119" t="str">
        <f>A146</f>
        <v>A18</v>
      </c>
      <c r="I151" s="141"/>
      <c r="J151" s="120">
        <f>SUM(J148:J150)</f>
        <v>0</v>
      </c>
      <c r="K151" s="61"/>
    </row>
    <row r="152" spans="1:11" ht="12.75">
      <c r="A152" s="104" t="s">
        <v>98</v>
      </c>
      <c r="B152" s="105"/>
      <c r="C152" s="106"/>
      <c r="D152" s="107"/>
      <c r="E152" s="128" t="s">
        <v>55</v>
      </c>
      <c r="F152" s="109"/>
      <c r="G152" s="107"/>
      <c r="H152" s="107"/>
      <c r="I152" s="107"/>
      <c r="J152" s="110"/>
      <c r="K152" s="111"/>
    </row>
    <row r="153" spans="1:11" ht="36" customHeight="1">
      <c r="A153" s="43"/>
      <c r="B153" s="122">
        <v>55</v>
      </c>
      <c r="C153" s="171" t="s">
        <v>117</v>
      </c>
      <c r="D153" s="172"/>
      <c r="E153" s="172"/>
      <c r="F153" s="172"/>
      <c r="G153" s="172"/>
      <c r="H153" s="172"/>
      <c r="I153" s="172"/>
      <c r="J153" s="173"/>
      <c r="K153" s="116"/>
    </row>
    <row r="154" spans="1:11" ht="12.75">
      <c r="A154" s="25"/>
      <c r="C154" s="44"/>
      <c r="D154" s="49"/>
      <c r="E154" s="49"/>
      <c r="F154" s="84" t="s">
        <v>12</v>
      </c>
      <c r="G154" s="85">
        <v>250</v>
      </c>
      <c r="H154" s="45"/>
      <c r="I154" s="46"/>
      <c r="J154" s="47">
        <f>G154*H154</f>
        <v>0</v>
      </c>
      <c r="K154" s="113"/>
    </row>
    <row r="155" spans="1:11" ht="36" customHeight="1">
      <c r="A155" s="43"/>
      <c r="B155" s="122">
        <f>B153+1</f>
        <v>56</v>
      </c>
      <c r="C155" s="171" t="s">
        <v>106</v>
      </c>
      <c r="D155" s="172"/>
      <c r="E155" s="172"/>
      <c r="F155" s="172"/>
      <c r="G155" s="172"/>
      <c r="H155" s="172"/>
      <c r="I155" s="172"/>
      <c r="J155" s="173"/>
      <c r="K155" s="113"/>
    </row>
    <row r="156" spans="1:11" ht="12.75">
      <c r="A156" s="25"/>
      <c r="B156" s="115"/>
      <c r="C156" s="44"/>
      <c r="D156" s="49"/>
      <c r="E156" s="49"/>
      <c r="F156" s="84" t="s">
        <v>12</v>
      </c>
      <c r="G156" s="85">
        <v>30</v>
      </c>
      <c r="H156" s="45"/>
      <c r="I156" s="46"/>
      <c r="J156" s="48">
        <f>G156*H156</f>
        <v>0</v>
      </c>
      <c r="K156" s="42"/>
    </row>
    <row r="157" spans="1:11" ht="36" customHeight="1">
      <c r="A157" s="43"/>
      <c r="B157" s="122">
        <f>B155+1</f>
        <v>57</v>
      </c>
      <c r="C157" s="171" t="s">
        <v>108</v>
      </c>
      <c r="D157" s="172"/>
      <c r="E157" s="172"/>
      <c r="F157" s="172"/>
      <c r="G157" s="172"/>
      <c r="H157" s="172"/>
      <c r="I157" s="172"/>
      <c r="J157" s="173"/>
      <c r="K157" s="42">
        <v>220</v>
      </c>
    </row>
    <row r="158" spans="1:11" ht="12.75">
      <c r="A158" s="25"/>
      <c r="B158" s="115"/>
      <c r="C158" s="44"/>
      <c r="D158" s="49"/>
      <c r="E158" s="49"/>
      <c r="F158" s="84" t="s">
        <v>12</v>
      </c>
      <c r="G158" s="85">
        <v>50</v>
      </c>
      <c r="H158" s="45"/>
      <c r="I158" s="46"/>
      <c r="J158" s="48">
        <f>G158*H158</f>
        <v>0</v>
      </c>
      <c r="K158" s="42"/>
    </row>
    <row r="159" spans="1:11" ht="36" customHeight="1">
      <c r="A159" s="43"/>
      <c r="B159" s="122">
        <v>58</v>
      </c>
      <c r="C159" s="171" t="s">
        <v>109</v>
      </c>
      <c r="D159" s="172"/>
      <c r="E159" s="172"/>
      <c r="F159" s="172"/>
      <c r="G159" s="172"/>
      <c r="H159" s="172"/>
      <c r="I159" s="172"/>
      <c r="J159" s="173"/>
      <c r="K159" s="129"/>
    </row>
    <row r="160" spans="1:11" ht="13.5" thickBot="1">
      <c r="A160" s="25"/>
      <c r="B160" s="115"/>
      <c r="C160" s="44"/>
      <c r="D160" s="49"/>
      <c r="E160" s="49"/>
      <c r="F160" s="84" t="s">
        <v>12</v>
      </c>
      <c r="G160" s="85">
        <v>150</v>
      </c>
      <c r="H160" s="45"/>
      <c r="I160" s="46"/>
      <c r="J160" s="48">
        <f>G160*H160</f>
        <v>0</v>
      </c>
      <c r="K160" s="26"/>
    </row>
    <row r="161" spans="1:11" ht="13.5" customHeight="1" thickBot="1">
      <c r="A161" s="27"/>
      <c r="B161" s="28"/>
      <c r="C161" s="28"/>
      <c r="D161" s="29"/>
      <c r="E161" s="28"/>
      <c r="F161" s="30"/>
      <c r="G161" s="30" t="s">
        <v>13</v>
      </c>
      <c r="H161" s="119" t="str">
        <f>A152</f>
        <v>A19</v>
      </c>
      <c r="I161" s="141"/>
      <c r="J161" s="120">
        <f>SUM(J154:J160)</f>
        <v>0</v>
      </c>
      <c r="K161" s="61"/>
    </row>
    <row r="162" spans="1:11" ht="12.75">
      <c r="A162" s="31" t="s">
        <v>99</v>
      </c>
      <c r="B162" s="105"/>
      <c r="C162" s="106"/>
      <c r="D162" s="107"/>
      <c r="E162" s="108" t="s">
        <v>55</v>
      </c>
      <c r="F162" s="121"/>
      <c r="G162" s="107"/>
      <c r="H162" s="107"/>
      <c r="I162" s="107"/>
      <c r="J162" s="110"/>
      <c r="K162" s="111"/>
    </row>
    <row r="163" spans="1:11" ht="33" customHeight="1">
      <c r="A163" s="114"/>
      <c r="B163" s="122">
        <v>59</v>
      </c>
      <c r="C163" s="169" t="s">
        <v>77</v>
      </c>
      <c r="D163" s="169"/>
      <c r="E163" s="169"/>
      <c r="F163" s="169"/>
      <c r="G163" s="169"/>
      <c r="H163" s="169"/>
      <c r="I163" s="169"/>
      <c r="J163" s="170"/>
      <c r="K163" s="42"/>
    </row>
    <row r="164" spans="1:11" ht="12.75">
      <c r="A164" s="25"/>
      <c r="C164" s="44"/>
      <c r="D164" s="49"/>
      <c r="E164" s="49"/>
      <c r="F164" s="84" t="s">
        <v>12</v>
      </c>
      <c r="G164" s="85">
        <v>300</v>
      </c>
      <c r="H164" s="45"/>
      <c r="I164" s="46"/>
      <c r="J164" s="47">
        <f>G164*H164</f>
        <v>0</v>
      </c>
      <c r="K164" s="42"/>
    </row>
    <row r="165" spans="1:11" ht="34.5" customHeight="1">
      <c r="A165" s="43"/>
      <c r="B165" s="122">
        <f>B163+1</f>
        <v>60</v>
      </c>
      <c r="C165" s="174" t="s">
        <v>78</v>
      </c>
      <c r="D165" s="169"/>
      <c r="E165" s="169"/>
      <c r="F165" s="169"/>
      <c r="G165" s="169"/>
      <c r="H165" s="169"/>
      <c r="I165" s="169"/>
      <c r="J165" s="170"/>
      <c r="K165" s="42">
        <v>600</v>
      </c>
    </row>
    <row r="166" spans="1:11" ht="12.75">
      <c r="A166" s="25"/>
      <c r="C166" s="44"/>
      <c r="D166" s="49"/>
      <c r="E166" s="49"/>
      <c r="F166" s="84" t="s">
        <v>12</v>
      </c>
      <c r="G166" s="85">
        <v>1000</v>
      </c>
      <c r="H166" s="45"/>
      <c r="I166" s="46"/>
      <c r="J166" s="47">
        <f>G166*H166</f>
        <v>0</v>
      </c>
      <c r="K166" s="42"/>
    </row>
    <row r="167" spans="1:11" ht="21.75" customHeight="1">
      <c r="A167" s="43"/>
      <c r="B167" s="122">
        <f>B165+1</f>
        <v>61</v>
      </c>
      <c r="C167" s="169" t="s">
        <v>79</v>
      </c>
      <c r="D167" s="169"/>
      <c r="E167" s="169"/>
      <c r="F167" s="169"/>
      <c r="G167" s="169"/>
      <c r="H167" s="169"/>
      <c r="I167" s="169"/>
      <c r="J167" s="170"/>
      <c r="K167" s="42"/>
    </row>
    <row r="168" spans="1:11" ht="13.5" thickBot="1">
      <c r="A168" s="25"/>
      <c r="B168" s="115"/>
      <c r="C168" s="44"/>
      <c r="D168" s="49"/>
      <c r="E168" s="49"/>
      <c r="F168" s="84" t="s">
        <v>12</v>
      </c>
      <c r="G168" s="85">
        <v>2500</v>
      </c>
      <c r="H168" s="45"/>
      <c r="I168" s="46"/>
      <c r="J168" s="48">
        <f>G168*H168</f>
        <v>0</v>
      </c>
      <c r="K168" s="26"/>
    </row>
    <row r="169" spans="1:11" ht="13.5" customHeight="1" thickBot="1">
      <c r="A169" s="27"/>
      <c r="B169" s="28"/>
      <c r="C169" s="28"/>
      <c r="D169" s="29"/>
      <c r="E169" s="28"/>
      <c r="F169" s="30"/>
      <c r="G169" s="30" t="s">
        <v>13</v>
      </c>
      <c r="H169" s="119" t="str">
        <f>A162</f>
        <v>A20</v>
      </c>
      <c r="I169" s="141"/>
      <c r="J169" s="120">
        <f>SUM(J164:J168)</f>
        <v>0</v>
      </c>
      <c r="K169" s="61"/>
    </row>
  </sheetData>
  <sheetProtection/>
  <mergeCells count="27">
    <mergeCell ref="C49:J49"/>
    <mergeCell ref="C19:J19"/>
    <mergeCell ref="C34:J34"/>
    <mergeCell ref="C167:J167"/>
    <mergeCell ref="C153:J153"/>
    <mergeCell ref="C155:J155"/>
    <mergeCell ref="C159:J159"/>
    <mergeCell ref="C157:J157"/>
    <mergeCell ref="C163:J163"/>
    <mergeCell ref="C165:J165"/>
    <mergeCell ref="C66:F66"/>
    <mergeCell ref="G66:J66"/>
    <mergeCell ref="C65:J65"/>
    <mergeCell ref="C76:J76"/>
    <mergeCell ref="C25:J25"/>
    <mergeCell ref="C31:J31"/>
    <mergeCell ref="C37:J37"/>
    <mergeCell ref="C40:J40"/>
    <mergeCell ref="C43:J43"/>
    <mergeCell ref="C46:J46"/>
    <mergeCell ref="C134:J134"/>
    <mergeCell ref="C136:J136"/>
    <mergeCell ref="C138:J138"/>
    <mergeCell ref="C143:J143"/>
    <mergeCell ref="C69:J69"/>
    <mergeCell ref="C72:J72"/>
    <mergeCell ref="C117:J117"/>
  </mergeCells>
  <printOptions horizontalCentered="1"/>
  <pageMargins left="0.11811023622047245" right="0.11811023622047245" top="0.8661417322834646" bottom="0.2362204724409449" header="0.5511811023622047" footer="0.1968503937007874"/>
  <pageSetup horizontalDpi="600" verticalDpi="600" orientation="landscape" paperSize="9" scale="92" r:id="rId1"/>
  <headerFooter scaleWithDoc="0">
    <oddHeader>&amp;L&amp;"Times New Roman,Pogrubiona"&amp;14DZP-PN/1/2019&amp;R&amp;"Times New Roman,Pogrubiona"&amp;14Załącznik nr 2A</oddHeader>
    <oddFooter>&amp;L&amp;8Białostockie Centrum Onkologii&amp;RStrona: &amp;P/&amp;N</oddFooter>
  </headerFooter>
  <rowBreaks count="4" manualBreakCount="4">
    <brk id="64" max="12" man="1"/>
    <brk id="80" max="10" man="1"/>
    <brk id="115" max="12" man="1"/>
    <brk id="142" max="12" man="1"/>
  </rowBreaks>
  <ignoredErrors>
    <ignoredError sqref="A16:B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2019-02-13T09:46:57Z</cp:lastPrinted>
  <dcterms:created xsi:type="dcterms:W3CDTF">2000-02-01T14:14:43Z</dcterms:created>
  <dcterms:modified xsi:type="dcterms:W3CDTF">2019-02-14T07:54:08Z</dcterms:modified>
  <cp:category/>
  <cp:version/>
  <cp:contentType/>
  <cp:contentStatus/>
</cp:coreProperties>
</file>