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815" windowHeight="7875" activeTab="0"/>
  </bookViews>
  <sheets>
    <sheet name="Załącznik nr 2B" sheetId="1" r:id="rId1"/>
  </sheets>
  <definedNames>
    <definedName name="_xlnm.Print_Area" localSheetId="0">'Załącznik nr 2B'!$A$1:$K$219</definedName>
    <definedName name="_xlnm.Print_Titles" localSheetId="0">'Załącznik nr 2B'!$13:$15</definedName>
  </definedNames>
  <calcPr fullCalcOnLoad="1"/>
</workbook>
</file>

<file path=xl/sharedStrings.xml><?xml version="1.0" encoding="utf-8"?>
<sst xmlns="http://schemas.openxmlformats.org/spreadsheetml/2006/main" count="277" uniqueCount="154">
  <si>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</si>
  <si>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</si>
  <si>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</si>
  <si>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</si>
  <si>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</si>
  <si>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</si>
  <si>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</si>
  <si>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</si>
  <si>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</si>
  <si>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</si>
  <si>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</si>
  <si>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</si>
  <si>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CENA GRUPY</t>
  </si>
  <si>
    <t>Wadium</t>
  </si>
  <si>
    <t>Jednostka
miary</t>
  </si>
  <si>
    <t>3.</t>
  </si>
  <si>
    <t>Nr
gr.</t>
  </si>
  <si>
    <t>Nr
poz.</t>
  </si>
  <si>
    <t>VAT
(%)</t>
  </si>
  <si>
    <t>Nazwa
handlowa</t>
  </si>
  <si>
    <t>Cena brutto
(zł)</t>
  </si>
  <si>
    <t>Instrukcja obliczenia ceny oferowanej pozycji:</t>
  </si>
  <si>
    <t>Cena
jednostkowa
brutto (zł)</t>
  </si>
  <si>
    <t>ZAPOZNAJ SIĘ Z INSTRUKCJĄ:</t>
  </si>
  <si>
    <t>Nie dopuszcza się modyfikacji kolumn 5 i 6, tj. zmiany jednostek miary i ilości.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</si>
  <si>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</si>
  <si>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</si>
  <si>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</si>
  <si>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</si>
  <si>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</si>
  <si>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</si>
  <si>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</si>
  <si>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</si>
  <si>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</si>
  <si>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</si>
  <si>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</si>
  <si>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B13</t>
  </si>
  <si>
    <t>Jednoska miary</t>
  </si>
  <si>
    <t>Ilość miesięcy</t>
  </si>
  <si>
    <t xml:space="preserve">Czynsz dzierżawny za 1 miesiąc brutto (zł) </t>
  </si>
  <si>
    <t xml:space="preserve">VAT % </t>
  </si>
  <si>
    <t>Czynsz dzierżawny za 24 miesiące brutto (zł)</t>
  </si>
  <si>
    <t>miesiąc</t>
  </si>
  <si>
    <t>B14</t>
  </si>
  <si>
    <t>B15</t>
  </si>
  <si>
    <t>B16</t>
  </si>
  <si>
    <t>B17</t>
  </si>
  <si>
    <t>B18</t>
  </si>
  <si>
    <t>B19</t>
  </si>
  <si>
    <t>B20</t>
  </si>
  <si>
    <t>B21</t>
  </si>
  <si>
    <t>szt.(zestaw)</t>
  </si>
  <si>
    <t>B22</t>
  </si>
  <si>
    <t>Rozm. 7,0</t>
  </si>
  <si>
    <t>Rozm. 7,5</t>
  </si>
  <si>
    <t>Rozm. 8,0</t>
  </si>
  <si>
    <t>Rozm. 8,5</t>
  </si>
  <si>
    <t>B23</t>
  </si>
  <si>
    <t>B24</t>
  </si>
  <si>
    <t>B25</t>
  </si>
  <si>
    <t>op.</t>
  </si>
  <si>
    <t>B26</t>
  </si>
  <si>
    <t>B27</t>
  </si>
  <si>
    <t>B28</t>
  </si>
  <si>
    <t>B29</t>
  </si>
  <si>
    <t>Rozmiar 10cm x 10cm</t>
  </si>
  <si>
    <t>Rozmiar 15cm x 15cm</t>
  </si>
  <si>
    <t>Nazwa handlowa i typ generatora / Producent generatora</t>
  </si>
  <si>
    <t>Nazwa handlowa i typ kleszczyków / Producent kleszczyków</t>
  </si>
  <si>
    <t>Rozm. 3</t>
  </si>
  <si>
    <t>Rozm. 4</t>
  </si>
  <si>
    <t>Rozm. 5</t>
  </si>
  <si>
    <t>B30</t>
  </si>
  <si>
    <t>B31</t>
  </si>
  <si>
    <t>B32</t>
  </si>
  <si>
    <t>B33</t>
  </si>
  <si>
    <t>B34</t>
  </si>
  <si>
    <t>Jednorazowa końcówka bipolarno-ultradźwiękowa do zamykania naczyń do 7 mm włącznie dł. 20cm średnica 5 mm z uchwytem pistoletowym kompatybilna z platformą elektrochirurgiczną Olympus Thunderbeat używaną przez Zamawiającego.</t>
  </si>
  <si>
    <t>Jednorazowa końcówka bipolarno-ultradźwiękowa do zamykania naczyń do 7 mm włącznie dł. 20cm średnica od 9 do 10 mm z uchwytem pistoletowym kompatybilna z platformą elektrochirurgiczną Olympus Thunderbeat używaną przez Zamawiającego.</t>
  </si>
  <si>
    <t>Jednorazowa końcówka ultradźwiękowa dł. 20 cm średnica 5 mm uchwyt pistoletowy kompatybilna z platformą elektrochirurgiczną Olympus Thunderbeat używaną przez Zamawiającego.</t>
  </si>
  <si>
    <t>Wielorazowy autoklawowalny przetwornik bipolarno-ultradźwiękowy z przewodem kompatybilny z platformą elektrochirurgiczną Olympus Thunderbeat używaną przez Zamawiającego.</t>
  </si>
  <si>
    <t>Jednorazowy instrument do zamykania naczyń o długości trzonu 20 cm i średnicy 10 mm, z wbudowanym nożem do zabiegów klasycznych, szczęki proste.</t>
  </si>
  <si>
    <t>Jednorazowy instrument do zamykania naczyń, ze zintegrowanym nożem do zabiegów klasycznych, o długości trzonu 23 cm i średnicy 5 mm, szczęki zakrzywione, pokryte antyadhezyjną powłoką.</t>
  </si>
  <si>
    <t>Jednorazowy instrument do zamykania naczyń do 7 mm włącznie, ze zintegrowanym nożem oraz haczykiem monopolarnym do zabiegów laparoskopowych o długości trzonu 37 cm, szczęki zakrzywione.</t>
  </si>
  <si>
    <t>Dwuświatłowa kaniula z filtrem kompatybilna z urządzeniem AIRSEAL IFU używanym przez Zamawiającego.</t>
  </si>
  <si>
    <t>Jednoświatłowa kaniula z filtrem kompatybilna z urządzeniem AIRSEAL IFU używanym przez Zamawiającego.</t>
  </si>
  <si>
    <t>Bezzastawkowy trokar optyczny 8/100 mm kompatybilny z urządzeniem AIRSEAL IFU używanym przez Zamawiającego.</t>
  </si>
  <si>
    <t>Niniejszy Załącznik zawiera formuły programu Excel, uwzględniające zasady obliczenia ceny oferowanej pozycji, zgodnie z instrukcją wskazaną powyżej.</t>
  </si>
  <si>
    <t>cd.</t>
  </si>
  <si>
    <r>
      <rPr>
        <b/>
        <sz val="9"/>
        <rFont val="Arial"/>
        <family val="2"/>
      </rPr>
      <t>Maska krtaniowa</t>
    </r>
    <r>
      <rPr>
        <sz val="9"/>
        <rFont val="Arial"/>
        <family val="2"/>
      </rPr>
      <t xml:space="preserve"> jednorazowego użytku jałowa z mankietem powietrznym zapewniającym podwójne uszczelnienie. Ciśnienie uszczelnienia w ustnej części gardła do 37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dające możliwość wentylacji w czasie zabiegu wyższymi ciśnieniami dodatnimi w drogach oddechowych. System zapobiegający wklinowaniu nagłośni w postaci płetw nagłośniowych. Luźny, niewbudowany na całej długości rurki oddechowej dren do napełniania mankietu chroniący przed możliwością przypadkowego przegryzienia. Dodatkowy wbudowany kanał gastryczny współosiowy ze światłem eliptycznej w przekroju rurki oddechowej maski krtaniowej, umożliwiający wprowadzenie sondy do żołądka (w tym minimum 14F dla maski o rozmiarze 4 i 5). maska o wyprofilowanej anatomicznie 90° krzywiźnie rurki oddechowej z wbudowaną otaczającą cały jej odwód blokadą zgryzu. Maska posiadająca uchwyt pomocniczy ułatwiający wprowadzenie maski, pełniący rolę wskaźnika położenia oraz ułatwiający jej zamocowanie po założeniu.</t>
    </r>
  </si>
  <si>
    <r>
      <rPr>
        <b/>
        <sz val="9"/>
        <rFont val="Arial"/>
        <family val="2"/>
      </rPr>
      <t>Wymiennik ciepła i wilgoci</t>
    </r>
    <r>
      <rPr>
        <sz val="9"/>
        <rFont val="Arial"/>
        <family val="2"/>
      </rPr>
      <t xml:space="preserve"> do rurek intubacyjnych/tracheostomijnych z wkładem wykonanym z celulozy, z uniwersalnym portem tlenowym, o konstrukcji zapewniającej także nawilżenie dopływającego tlenu, z samodomykającym się portem do odsysania między dwoma membranami wymiennika, przeznaczony do objętości oddechowej Vt &gt;50 ml. mikrobiologicznie czysty/sterylny.</t>
    </r>
  </si>
  <si>
    <r>
      <rPr>
        <b/>
        <sz val="9"/>
        <rFont val="Arial"/>
        <family val="2"/>
      </rPr>
      <t>Rurka intubacyjna</t>
    </r>
    <r>
      <rPr>
        <sz val="9"/>
        <rFont val="Arial"/>
        <family val="2"/>
      </rPr>
      <t>, sterylna, pakowana pojedynczo, z mankietem niskociśnieniowym, z medycznego PCV, z otworem Murphy’ego, z oznaczonym rozmiarem rurki na korpusie, dodatkowe oznaczenie rurki na łączniku 15 mm, z balonikiem kontrolnym.</t>
    </r>
  </si>
  <si>
    <r>
      <rPr>
        <b/>
        <sz val="9"/>
        <rFont val="Arial"/>
        <family val="2"/>
      </rPr>
      <t>Filtr oddechowy do respiratora</t>
    </r>
    <r>
      <rPr>
        <sz val="9"/>
        <rFont val="Arial"/>
        <family val="2"/>
      </rPr>
      <t>, sterylny, antybakteryjny, antywirusowy, mechaniczny, hydrofobowy o plisowanej wkładce filtracyjnej, z wydzielonym wymiennikiem ciepła i wilgoci. Skuteczność filtracji dotycząca bakterii i wirusów &gt;99,99%. Utrata wilgoci 6 mg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O/l przy vt równej 500 ml, wydajność nawilżenia 34 mg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/l przy Vt równej 500 ml. Zakres objętości oddechowych 300 – 1500 ml, filtr ze złączem prostym, z filtrem do kapnografii. Dla dorosłych. Pakowany papier/folia.</t>
    </r>
  </si>
  <si>
    <t>Wszystkie pozycje w grupie muszą być jednego producenta.</t>
  </si>
  <si>
    <t>Numer katalogowy</t>
  </si>
  <si>
    <t>11.</t>
  </si>
  <si>
    <t>a) cenę jednostkową brutto pozycji należy wpisać do formularza cenowego z dokładnością do 1 grosza (kolumna 8),</t>
  </si>
  <si>
    <t>b) stawkę podatku od towarów i usług, w kolumnie 9 - VAT (%), należy wpisać cyfrą np. 5, 8, 23,</t>
  </si>
  <si>
    <t>c) cenę brutto pozycji należy obliczyć: Cena brutto (zł) (kolumna 10) = Ilość (kolumna 7) x Cena jednostkowa brutto (zł) (kolumna 8).</t>
  </si>
  <si>
    <r>
      <rPr>
        <b/>
        <sz val="9"/>
        <rFont val="Arial"/>
        <family val="2"/>
      </rPr>
      <t>Dzierżawa</t>
    </r>
    <r>
      <rPr>
        <sz val="9"/>
        <rFont val="Arial"/>
        <family val="2"/>
      </rPr>
      <t xml:space="preserve"> 1 pary kleszczyków wielorazowych do elektrody systemu zamykania naczyń do 7 mm włacznie, długość 25cm, szczęki zakrzywione pod kątem 30°, kompatybilne z poz. 23, na warunkach określonych we Wzorze umowy  (Załącznik nr 4B  do SIWZ).</t>
    </r>
  </si>
  <si>
    <r>
      <rPr>
        <b/>
        <sz val="9"/>
        <rFont val="Arial"/>
        <family val="2"/>
      </rPr>
      <t>Dzierżawa</t>
    </r>
    <r>
      <rPr>
        <sz val="9"/>
        <rFont val="Arial"/>
        <family val="2"/>
      </rPr>
      <t xml:space="preserve"> generatora do akcesoriów z poz. 20-26, na warunkach określonych we wzorze umowy (Załącznik nr 4B do SIWZ).</t>
    </r>
  </si>
  <si>
    <t>B35</t>
  </si>
  <si>
    <r>
      <rPr>
        <b/>
        <sz val="9"/>
        <rFont val="Arial"/>
        <family val="2"/>
      </rPr>
      <t xml:space="preserve">Naczyniowy klips </t>
    </r>
    <r>
      <rPr>
        <sz val="9"/>
        <rFont val="Arial"/>
        <family val="2"/>
      </rPr>
      <t>polimerowy niewchłanialny o podwyższonej stabilności na naczyniu. Zęby w części przyśrodkowej zakończone ostrzem uniesionym w kierunku przeciwległego ramienia o kacie podcięcia ok 45°. W rozmiarze ML i XL. Klipsy kompatybilne z klipsownicą wielorazową GRENA CLICKAV używaną przez Zamawiającego. 1 opakowanie = 20 zasobników po 6 klipsów. (Zamawiający każdorazowo określi rozmiar klipsów przy składaniu zamówienia.)</t>
    </r>
  </si>
  <si>
    <r>
      <rPr>
        <b/>
        <sz val="9"/>
        <rFont val="Arial"/>
        <family val="2"/>
      </rPr>
      <t>Klipsy tytanowe</t>
    </r>
    <r>
      <rPr>
        <sz val="9"/>
        <rFont val="Arial"/>
        <family val="2"/>
      </rPr>
      <t xml:space="preserve"> rozmiar ML (średnio-duże) zamykane "oczkowo" tj. zamykane poprzez zetknięcie końców ramion klipsa, a następnie zwarcie ramion na całej długości (co prowadzi do uchwycenia struktury anatomicznej bez możliwości jej wymknięcia w momencie zamykania klipsa). Każdy klips wyposażony w użebrowanie wewnętrzne poprzeczne i podłużne, jak też zewnętrzne użebrowanie poprawiające stabilizację klipsa w szczękach. Wymiary: długość 7,9 mm, rozwartość ramion: 8,1 mm, długość zamkniętego klipsa 9 mm. Kompatybilne z aplikatorem klipsów Aesculap ( Ml ) używanym przez Zamawiającego, 1 opakowanie = 20 zasobników po 6 klipsów.</t>
    </r>
  </si>
  <si>
    <r>
      <rPr>
        <b/>
        <sz val="9"/>
        <rFont val="Arial"/>
        <family val="2"/>
      </rPr>
      <t>Stapler okrężny</t>
    </r>
    <r>
      <rPr>
        <sz val="9"/>
        <rFont val="Arial"/>
        <family val="2"/>
      </rPr>
      <t xml:space="preserve"> jednorazowy, zakrzywiony, długość szaftu 35 cm, o średnicy 25 mm, z łamanym kowadełkiem po oddaniu strzału, gumowana rękojeść, zszywki spłaszczone na całej długości, wysokość zszywek 4,8 mm przed zamknięciem. Oznaczenie wysokości zszywki na staplerze i opakowaniu. Pakowane po 3 sztuki.</t>
    </r>
  </si>
  <si>
    <r>
      <rPr>
        <b/>
        <sz val="9"/>
        <rFont val="Arial"/>
        <family val="2"/>
      </rPr>
      <t>Opatrunek hydrokoloidowy</t>
    </r>
    <r>
      <rPr>
        <sz val="9"/>
        <rFont val="Arial"/>
        <family val="2"/>
      </rPr>
      <t xml:space="preserve"> zbudowany z 3 hydrokoloidów: karboksymetylocelulozy sodowej, pektyny, żelatyny, zawieszonych w macierzy polimerowej zapewniający optymalne i wilgotne środowisko gojenia się ran, wodoodporny; rozmiar 15cmx15cm</t>
    </r>
  </si>
  <si>
    <r>
      <rPr>
        <b/>
        <sz val="9"/>
        <rFont val="Arial"/>
        <family val="2"/>
      </rPr>
      <t>Kompres z gazy jałowej</t>
    </r>
    <r>
      <rPr>
        <sz val="9"/>
        <rFont val="Arial"/>
        <family val="2"/>
      </rPr>
      <t xml:space="preserve"> 17-nitkowej 8 warstw, 10 cm x 100 cm z nitką RTG i tasiemką, sterylizowany parą wodną, zapakowany w torebkę foliowo-papierową, opatrzony etykietą z dwoma metkami samoprzylepnymi, informującymi o kodzie wyrobu, serii, dacie ważności, pakowane po 5 szt.</t>
    </r>
  </si>
  <si>
    <r>
      <rPr>
        <b/>
        <sz val="9"/>
        <rFont val="Arial"/>
        <family val="2"/>
      </rPr>
      <t>Zestaw osłony na głowicę USG</t>
    </r>
    <r>
      <rPr>
        <sz val="9"/>
        <rFont val="Arial"/>
        <family val="2"/>
      </rPr>
      <t xml:space="preserve">, sterylny, zawierający: osłonę na głowicę USG w rozmiarze 13 cm x 61 cm z czytelnie oznaczoną instrukcją zakładania, sterylny żel do USG, dwa rodzaje dwupunktowych mocowań osłony do głowicy, sterylną serwetę o wymiarach 40 cm x 40 cm. </t>
    </r>
  </si>
  <si>
    <r>
      <rPr>
        <b/>
        <sz val="9"/>
        <rFont val="Arial"/>
        <family val="2"/>
      </rPr>
      <t>Igła do blokad</t>
    </r>
    <r>
      <rPr>
        <sz val="9"/>
        <rFont val="Arial"/>
        <family val="2"/>
      </rPr>
      <t xml:space="preserve"> w obrębie tułowia i klatki piersiowej - rozmiar 22G x 80 mm, sterylna, pakowana pojedynczo. Igła zapewniająca widoczność w USG poprzez umieszczone na niej reflektory. Znaczniki na igle określające głębokość, elastyczny cewnik z końcówką LuerLock do podawania leku.</t>
    </r>
  </si>
  <si>
    <r>
      <rPr>
        <b/>
        <sz val="9"/>
        <rFont val="Arial"/>
        <family val="2"/>
      </rPr>
      <t>Igła do blokad</t>
    </r>
    <r>
      <rPr>
        <sz val="9"/>
        <rFont val="Arial"/>
        <family val="2"/>
      </rPr>
      <t xml:space="preserve"> w obrębie tułowia i klatki piersiowej - rozmiar 22G x 50 mm, sterylna, pakowana pojedynczo. Igła zapewniająca widoczność w USG poprzez umieszczone na niej reflektory. Znaczniki na igle określające głębokość, elastyczny cewnik z końcówką LuerLock do podawania leku.</t>
    </r>
  </si>
  <si>
    <r>
      <rPr>
        <b/>
        <sz val="9"/>
        <rFont val="Arial"/>
        <family val="2"/>
      </rPr>
      <t>Opatrunek hydrokoloidowy</t>
    </r>
    <r>
      <rPr>
        <sz val="9"/>
        <rFont val="Arial"/>
        <family val="2"/>
      </rPr>
      <t xml:space="preserve"> zbudowany z 3 hydrokoloidów: karboksymetylocelulozy sodowej, pektyny, żelatyny, zawieszonych w macierzy polimerowej, zapewniający szybkie pochłanianie wysięku i wilgotne środowisko gojenia się ran, wodoodporny.</t>
    </r>
  </si>
  <si>
    <r>
      <rPr>
        <b/>
        <sz val="9"/>
        <rFont val="Arial"/>
        <family val="2"/>
      </rPr>
      <t>Opatrunek antybakteryjny</t>
    </r>
    <r>
      <rPr>
        <sz val="9"/>
        <rFont val="Arial"/>
        <family val="2"/>
      </rPr>
      <t>, jałowy, z maścią z trójglicerydów, zawierający metaliczne srebro naniesione na siatkę poliamidową 10 cm x 10 cm a 10 szt.</t>
    </r>
  </si>
  <si>
    <r>
      <rPr>
        <b/>
        <sz val="9"/>
        <rFont val="Arial"/>
        <family val="2"/>
      </rPr>
      <t>Regulator przepływu</t>
    </r>
    <r>
      <rPr>
        <sz val="9"/>
        <rFont val="Arial"/>
        <family val="2"/>
      </rPr>
      <t xml:space="preserve"> na łączniku długości 48 cm do zastosowania z przyrządem do przetoczeń.</t>
    </r>
  </si>
  <si>
    <r>
      <rPr>
        <b/>
        <sz val="9"/>
        <rFont val="Arial"/>
        <family val="2"/>
      </rPr>
      <t>Test paskowy do glukometru</t>
    </r>
    <r>
      <rPr>
        <sz val="9"/>
        <rFont val="Arial"/>
        <family val="2"/>
      </rPr>
      <t xml:space="preserve"> OPTIUM XIDO - pomiar glukozy, używanego przez Zamawiającego, opakowanie a 50 pasków.</t>
    </r>
  </si>
  <si>
    <r>
      <rPr>
        <b/>
        <sz val="9"/>
        <rFont val="Arial"/>
        <family val="2"/>
      </rPr>
      <t>Test paskowy do glukometru</t>
    </r>
    <r>
      <rPr>
        <sz val="9"/>
        <rFont val="Arial"/>
        <family val="2"/>
      </rPr>
      <t xml:space="preserve"> ACCU-CHEK PERFORMA NANO, używanego przez Zamawiającego, opakowanie a 50 pasków.</t>
    </r>
  </si>
  <si>
    <r>
      <rPr>
        <b/>
        <sz val="9"/>
        <rFont val="Arial"/>
        <family val="2"/>
      </rPr>
      <t>Rurka tracheostomijna</t>
    </r>
    <r>
      <rPr>
        <sz val="9"/>
        <rFont val="Arial"/>
        <family val="2"/>
      </rPr>
      <t>, sterylna, z medycznego PCV, silikonowana, pakowana pojedynczo, z mankietem niskociśnieniowym, wysokoobjętościowym. Linia rtg na całej długości. Prowadnica. Skrzydełka szyldu miękkie, gładkie, przezroczyste. Balonik kontrolny znakowany rozmiarem rurki. W zestawie min. 2 tasiemki mocujące. Bez lateksu i ftalanów.</t>
    </r>
  </si>
  <si>
    <r>
      <rPr>
        <b/>
        <sz val="9"/>
        <rFont val="Arial"/>
        <family val="2"/>
      </rPr>
      <t>Rurka tracheostomijna</t>
    </r>
    <r>
      <rPr>
        <sz val="9"/>
        <rFont val="Arial"/>
        <family val="2"/>
      </rPr>
      <t>, sterylna, z medycznego PCV, silikonowana, pakowana pojedynczo, z mankietem niskociśnieniowym, wysokoobjętościowym, z ruchomym szyldem umożliwiającym regulacje długości rurki. Część dystalna i proksymalna wydłużona. Linia rtg na całej długości. Prowadnica. Skrzydełka szyldu miękkie, gładkie, przezroczyste. Balonik kontrolny znakowany rozmiarem rurki. W zestawie min. 2 tasiemki mocujące. Bez lateksu i ftalanów.</t>
    </r>
  </si>
  <si>
    <r>
      <rPr>
        <b/>
        <sz val="9"/>
        <rFont val="Arial"/>
        <family val="2"/>
      </rPr>
      <t>Zestaw do zabiegów ciągłych nerkozastępczych</t>
    </r>
    <r>
      <rPr>
        <sz val="9"/>
        <rFont val="Arial"/>
        <family val="2"/>
      </rPr>
      <t xml:space="preserve"> (hemofiltr z liniami – do aparatu Prismaflex ) o powierzchni 1,5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lub 1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(Zamawiający każdorazowo określi powierzchnię przy składaniu zamówienia). W składzie zestawu: hemofiltr kapilarny, dreny, worek, kompatybilny z aparatem Prismaflex używanym przez Zamawiającego.</t>
    </r>
  </si>
  <si>
    <r>
      <rPr>
        <b/>
        <sz val="9"/>
        <rFont val="Arial"/>
        <family val="2"/>
      </rPr>
      <t>Strzykawka</t>
    </r>
    <r>
      <rPr>
        <sz val="9"/>
        <rFont val="Arial"/>
        <family val="2"/>
      </rPr>
      <t xml:space="preserve"> 50 ml z końcówką luer lock kompatybilna z aparatem do terapii nerkozastępczej Prismaflex używanym przez Zamawiającego.</t>
    </r>
  </si>
  <si>
    <r>
      <rPr>
        <b/>
        <sz val="9"/>
        <rFont val="Arial"/>
        <family val="2"/>
      </rPr>
      <t>Dren</t>
    </r>
    <r>
      <rPr>
        <sz val="9"/>
        <rFont val="Arial"/>
        <family val="2"/>
      </rPr>
      <t xml:space="preserve"> do podawania wapnia kompatybilny z zestawem do zabiegów CRRT z użyciem cytrynianów do aparatu Prismaflex używanego przez Zamawiającego.</t>
    </r>
  </si>
  <si>
    <r>
      <rPr>
        <b/>
        <sz val="9"/>
        <rFont val="Arial"/>
        <family val="2"/>
      </rPr>
      <t>Worek</t>
    </r>
    <r>
      <rPr>
        <sz val="9"/>
        <rFont val="Arial"/>
        <family val="2"/>
      </rPr>
      <t xml:space="preserve"> 9 litrowy na ultrafiltrat kompatybilny z zestawem do zabiegów CRRT z użyciem cytrynianów do aparatu Prismaflex używanego przez Zamawiającego.</t>
    </r>
  </si>
  <si>
    <r>
      <rPr>
        <b/>
        <sz val="9"/>
        <rFont val="Arial"/>
        <family val="2"/>
      </rPr>
      <t>Cewnik</t>
    </r>
    <r>
      <rPr>
        <sz val="9"/>
        <rFont val="Arial"/>
        <family val="2"/>
      </rPr>
      <t xml:space="preserve"> do czasowych hemodializ i hemofiltracji, wysokoprzepływowy, dwuświatłowy, proste końcówki, o przekrojach zewnętrznych 13F długości 250 mm.
Cewnik posiadający powłokę bizmutową oraz zakończenie cewnika w kształcie schodkowym – tak aby nie powstawało zjawisko mieszania się krwi powrotnej z napływową.</t>
    </r>
  </si>
  <si>
    <r>
      <rPr>
        <b/>
        <sz val="9"/>
        <rFont val="Arial"/>
        <family val="2"/>
      </rPr>
      <t>Zestaw pojedynczej elektrody systemu ablacji</t>
    </r>
    <r>
      <rPr>
        <sz val="9"/>
        <rFont val="Arial"/>
        <family val="2"/>
      </rPr>
      <t xml:space="preserve"> z systemem chłodzenia (Cool tip elektrode) 
- długość: 20 cm – ekspozycja 3 cm,
- długość: 25 cm – ekspozycja 3 cm,
kompatybilny z technologią cool-tip rf e-series, używaną przez Zamawiającego, ze sztywną nieruchomą rękojeścią (w skład każdego zestawu pojedynczej elektrody wchodzi:  1 elektroda, 1 płytka uziemiająca – pokryta oddychającym materiałem, rozpraszająca ciepło, oraz zestaw przewodów doprowadzających i odprowadzających), średnica elektrody 17G.</t>
    </r>
  </si>
  <si>
    <r>
      <rPr>
        <b/>
        <sz val="9"/>
        <rFont val="Arial"/>
        <family val="2"/>
      </rPr>
      <t>Dreny ssąco-płuczące</t>
    </r>
    <r>
      <rPr>
        <sz val="9"/>
        <rFont val="Arial"/>
        <family val="2"/>
      </rPr>
      <t xml:space="preserve"> do operacji wątroby- jednorazowe dreny ssąco-płuczące do aspiratora ultradźwiękowego Olympus, używanego przez Zamawiającego.</t>
    </r>
  </si>
  <si>
    <r>
      <rPr>
        <b/>
        <sz val="9"/>
        <rFont val="Arial"/>
        <family val="2"/>
      </rPr>
      <t>Odciągi naczyniowe</t>
    </r>
    <r>
      <rPr>
        <sz val="9"/>
        <rFont val="Arial"/>
        <family val="2"/>
      </rPr>
      <t>, sterylna pętla silikonowa, bezlateksowa, długość 43,5 cm (+/- 1 cm); kolory: czerwona do tętnic, niebieska do żył, żółta do moczowodów, biała do nerwów, mini (rozmiar 1,3 x 0,9 mm +/- 0,3 mm) oraz maxi (rozmiar 1,15 x 2,4 mm +/- 0,3 mm).</t>
    </r>
  </si>
  <si>
    <r>
      <rPr>
        <b/>
        <sz val="9"/>
        <rFont val="Arial"/>
        <family val="2"/>
      </rPr>
      <t>Serweta chirurgiczna</t>
    </r>
    <r>
      <rPr>
        <sz val="9"/>
        <rFont val="Arial"/>
        <family val="2"/>
      </rPr>
      <t>, sterylna, wykonana z laminatu trójwarstwowego, z taśmą samoprzylepną wzdłuż dłuższego boku, rozmiar serwety 90 x 75 cm (+ 5 cm), serweta spełnia wymagania wysokie wg normy PN EN 13795 przy jednoczesnej nieprzemakalności min. 890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każda serweta musi posiadać informacje o dacie ważności i nr serii w postaci naklejki do umieszczenia na karcie pacjenta.</t>
    </r>
  </si>
  <si>
    <r>
      <rPr>
        <b/>
        <sz val="9"/>
        <rFont val="Arial"/>
        <family val="2"/>
      </rPr>
      <t>Jednorazowa końcówka bipolarno-ultradźwiękowa</t>
    </r>
    <r>
      <rPr>
        <sz val="9"/>
        <rFont val="Arial"/>
        <family val="2"/>
      </rPr>
      <t xml:space="preserve"> do zamykania naczyń do 7 mm włącznie dł. 35cm średnica 5 mm z uchwytem pistoletowym kompatybilna z platformą elektrochirurgiczną Olympus Thunderbeat używaną przez Zamawiającego.</t>
    </r>
  </si>
  <si>
    <r>
      <rPr>
        <b/>
        <sz val="9"/>
        <rFont val="Arial"/>
        <family val="2"/>
      </rPr>
      <t>Jednorazowa końcówka ultradźwiękowa</t>
    </r>
    <r>
      <rPr>
        <sz val="9"/>
        <rFont val="Arial"/>
        <family val="2"/>
      </rPr>
      <t xml:space="preserve"> dł. 35 cm średnica 5 mm uchwyt pistoletowy kompatybilna z platformą elektrochirurgiczną Olympus Thunderbeat używaną przez Zamawiającego.</t>
    </r>
  </si>
  <si>
    <r>
      <rPr>
        <b/>
        <sz val="9"/>
        <rFont val="Arial"/>
        <family val="2"/>
      </rPr>
      <t>Wielorazowy autoklawowalny przetwornik</t>
    </r>
    <r>
      <rPr>
        <sz val="9"/>
        <rFont val="Arial"/>
        <family val="2"/>
      </rPr>
      <t xml:space="preserve"> ultradźwiękowy z przewodem kompatybilny z platformą elektrochirurgiczną Olympus Thunderbeat używaną przez Zamawiającego.</t>
    </r>
  </si>
  <si>
    <r>
      <rPr>
        <b/>
        <sz val="9"/>
        <rFont val="Arial"/>
        <family val="2"/>
      </rPr>
      <t>Jednorazowa rączka staplera liniowego</t>
    </r>
    <r>
      <rPr>
        <sz val="9"/>
        <rFont val="Arial"/>
        <family val="2"/>
      </rPr>
      <t xml:space="preserve"> z nożem wbudowanym w ładunek, umożliwiająca sekwencyjną regulację wysokości zszywek przeznaczonych do tkanki standardowej (1,5 mm po zamknięciu), pośredniej (1,8 mm po zamknięciu), i grubej (2 mm po zamknięciu). Stapler kompatybilny z uniwersalnym ładunkiem, posiadającym sześć rzędów zszywek wykonanych w technologii przestrzennej 3D o długości linii szwu 81 mm. Stapler niezaładowany ładunkiem.</t>
    </r>
  </si>
  <si>
    <r>
      <rPr>
        <b/>
        <sz val="9"/>
        <rFont val="Arial"/>
        <family val="2"/>
      </rPr>
      <t>Uniwersalny ładunek do jednorazowego staplera liniowego</t>
    </r>
    <r>
      <rPr>
        <sz val="9"/>
        <rFont val="Arial"/>
        <family val="2"/>
      </rPr>
      <t>, opisanego w poz. 12,  z nożem (wbudowanym w ładunek), posiadający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linii szwu 81 mm.</t>
    </r>
  </si>
  <si>
    <r>
      <rPr>
        <b/>
        <sz val="9"/>
        <rFont val="Arial"/>
        <family val="2"/>
      </rPr>
      <t>Jednorazowy stapler okrężny</t>
    </r>
    <r>
      <rPr>
        <sz val="9"/>
        <rFont val="Arial"/>
        <family val="2"/>
      </rPr>
      <t xml:space="preserve"> wygięty z kontrolowanym dociskiem tkanki i regulowaną wysokością zamknięcia zszywki w zakresie od 1 mm do 2,5 mm. Rozmiary staplera: 21, 25, 29 i 33 mm. wysokość otwartej zszywki 5,5 mm. Ergonomiczny uchwyt staplera pokryty antypoślizgową gumową powłoką. (Zamawiający każdorazowo określi rozmiar staplera przy składaniu zamówienia).</t>
    </r>
  </si>
  <si>
    <r>
      <rPr>
        <b/>
        <sz val="9"/>
        <rFont val="Arial"/>
        <family val="2"/>
      </rPr>
      <t>Jednorazowy endoskopowy stapler okrężny</t>
    </r>
    <r>
      <rPr>
        <sz val="9"/>
        <rFont val="Arial"/>
        <family val="2"/>
      </rPr>
      <t xml:space="preserve"> wygięty z kontrolowanym dociskiem tkanki i regulowaną wysokością zamknięcia zszywki w zakresie od 1 mm do 2,5 mm. Rozmiary staplera: 21, 25, 29 i 33 mm. Wysokość otwartej zszywki 5,5 mm. Ergonomiczny uchwyt staplera pokryty antypoślizgową gumową powłoką. Stapler uszczelniony w kolorze czarnym (Zamawiający każdorazowo określi rozmiar staplera przy składaniu zamówienia).</t>
    </r>
  </si>
  <si>
    <r>
      <rPr>
        <b/>
        <sz val="9"/>
        <rFont val="Arial"/>
        <family val="2"/>
      </rPr>
      <t>Jednorazowa rękojeść staplera endoskopowego</t>
    </r>
    <r>
      <rPr>
        <sz val="9"/>
        <rFont val="Arial"/>
        <family val="2"/>
      </rPr>
      <t xml:space="preserve"> z wbudowanym przegubem w ramieniu, stanowiącym integralną część rękojeści. Przegub umożliwiający obustronne zgięcie (artykulację) ramienia. Konstrukcja rękojeści umożliwiająca jednoręczną obsługę zgięcia ramienia. Rękojeść przeznaczona do ładunków wykonujących zespolenie o długości 60 i 45 mm, posiadająca dwie dźwignie zamykającą i spustową. długość ramienia 34 cm.</t>
    </r>
  </si>
  <si>
    <r>
      <rPr>
        <b/>
        <sz val="9"/>
        <rFont val="Arial"/>
        <family val="2"/>
      </rPr>
      <t>Jednorazowy ładunek liniowy do staplera endoskopowego</t>
    </r>
    <r>
      <rPr>
        <sz val="9"/>
        <rFont val="Arial"/>
        <family val="2"/>
      </rPr>
      <t>, opisanego w poz. 16, umożliwiający wykonanie zespolenia na długości 60 i 45 mm, ładowany w szczęki staplera. Ładunek wyposażony w asymetrycznie wygięte zszywki o wys. 2,6 mm do tkanki cienkiej (wys. zszywki 1 mm po zamknięciu) lub o wys. 3,6 mm do tkanki standardowej (wys. zszywki 1,5 mm po zamknięciu) lub o wys. 3,8 mm do tkanki pośredniej (wys. zszywki 1,8 mm po zamknięciu) lub o wys. 4,1 mm do tkanki grubej (wys. zszywki 2,0 mm po zamknięciu). Ładunek posiada specjalnie zaprojektowaną chwytną powierzchnię, z wysuniętymi lożami zszywek ponad jego powierzchnię, zapobiegającą wysuwaniu się tkanki podczas odpalania staplera. (Zamawiający każdorazowo określi rodzaj ładunku przy składaniu zamówienia).</t>
    </r>
  </si>
  <si>
    <r>
      <rPr>
        <b/>
        <sz val="9"/>
        <rFont val="Arial"/>
        <family val="2"/>
      </rPr>
      <t>Silikonowy cewnik jednokanałowy</t>
    </r>
    <r>
      <rPr>
        <sz val="9"/>
        <rFont val="Arial"/>
        <family val="2"/>
      </rPr>
      <t xml:space="preserve"> 6,5 F / 90 cm do długoterminowego żywienia pozajelitowego. Kontrastujący w rtg; można podawać leki, antybiotyki, chemioterapię. W zestawie z rozszerzadłem z rozrywalną koszulką 7 F / 13 cm;  prowadnikiem 0,035" / 30 cm; igłą 18 G / 7 cm; strzykawką; tunelizatorem. Cewnik posiada zgrubienie ułatwiające przyszycie go do skóry, mankiet z włókna syntetycznego znajdujący się na 5 centymetrze umożliwiający wrośnięcie tkanki oraz zacisk zabezpieczający. Kpl.</t>
    </r>
  </si>
  <si>
    <r>
      <rPr>
        <b/>
        <sz val="9"/>
        <rFont val="Arial"/>
        <family val="2"/>
      </rPr>
      <t>Sterylny roztwór</t>
    </r>
    <r>
      <rPr>
        <sz val="9"/>
        <rFont val="Arial"/>
        <family val="2"/>
      </rPr>
      <t xml:space="preserve"> zapobiegający parowaniu optyk, zawierający sterylną gąbkę oraz ampułkę z 0,8 ml płynu.</t>
    </r>
  </si>
  <si>
    <r>
      <rPr>
        <b/>
        <sz val="9"/>
        <rFont val="Arial"/>
        <family val="2"/>
      </rPr>
      <t>Jednorazowy instrument do zamykania</t>
    </r>
    <r>
      <rPr>
        <sz val="9"/>
        <rFont val="Arial"/>
        <family val="2"/>
      </rPr>
      <t xml:space="preserve"> naczyń do 7 mm włącznie, ze zintegrowanym nożem do zabiegów laparoskopowych o długości trzonu 37 cm i średnicy 5 mm, szczęki zakrzywione pokryte antyadhezyjną powłoką.</t>
    </r>
  </si>
  <si>
    <r>
      <rPr>
        <b/>
        <sz val="9"/>
        <rFont val="Arial"/>
        <family val="2"/>
      </rPr>
      <t>Precyzyjne kleszczyki</t>
    </r>
    <r>
      <rPr>
        <sz val="9"/>
        <rFont val="Arial"/>
        <family val="2"/>
      </rPr>
      <t xml:space="preserve"> do uszczelniania naczyń i pęczków tkankowych, długość elektrody 16-17 mm, kąt rozwarcia szczęk 28°, długość 18-19 cm, z przewodem, wbudowanym nożem.</t>
    </r>
  </si>
  <si>
    <r>
      <rPr>
        <b/>
        <sz val="9"/>
        <rFont val="Arial"/>
        <family val="2"/>
      </rPr>
      <t>Elektroda wpinana</t>
    </r>
    <r>
      <rPr>
        <sz val="9"/>
        <rFont val="Arial"/>
        <family val="2"/>
      </rPr>
      <t xml:space="preserve"> do wielorazowych kleszczyków o długości 25 cm, z przewodem, kompatybilna z systemem zamykania naczyń do 7 mm włącznie, z nożem wbudowanym w elektrodę. Długość linii ciecia 22,3 mm. Elektroda kompatybilna z kleszczykami wielorazowymi z pozycji 28.</t>
    </r>
  </si>
  <si>
    <r>
      <rPr>
        <b/>
        <sz val="9"/>
        <rFont val="Arial"/>
        <family val="2"/>
      </rPr>
      <t>Uchwyt monopolarny</t>
    </r>
    <r>
      <rPr>
        <sz val="9"/>
        <rFont val="Arial"/>
        <family val="2"/>
      </rPr>
      <t xml:space="preserve"> z elektrodą nożową powlekaną, trzema przyciskami cięcie, koagulacja i trybem pozwalającym na jednoczesne cięcie z koagulacją przy zachowaniu minimalnego rozprzestrzenienia termicznego, pięciostopniową regulacją mocy z uchwytu, przewodem o dł. 4,6 m.</t>
    </r>
  </si>
  <si>
    <r>
      <rPr>
        <b/>
        <sz val="9"/>
        <rFont val="Arial"/>
        <family val="2"/>
      </rPr>
      <t>Bezzastawkowy trokar optyczny</t>
    </r>
    <r>
      <rPr>
        <sz val="9"/>
        <rFont val="Arial"/>
        <family val="2"/>
      </rPr>
      <t xml:space="preserve"> 5/100 mm kompatybilny z urządzeniem AIRSEAL IFU używanym przez Zamawiającego.</t>
    </r>
  </si>
  <si>
    <r>
      <t xml:space="preserve">Trójświatłowa </t>
    </r>
    <r>
      <rPr>
        <b/>
        <sz val="9"/>
        <rFont val="Arial"/>
        <family val="2"/>
      </rPr>
      <t>kaniula</t>
    </r>
    <r>
      <rPr>
        <sz val="9"/>
        <rFont val="Arial"/>
        <family val="2"/>
      </rPr>
      <t xml:space="preserve"> z filtrem kompatybilna z urządzeniem AIRSEAL IFU używanym przez Zamawiającego.</t>
    </r>
  </si>
  <si>
    <r>
      <rPr>
        <b/>
        <sz val="9"/>
        <rFont val="Arial"/>
        <family val="2"/>
      </rPr>
      <t>Redukcja do trokara</t>
    </r>
    <r>
      <rPr>
        <sz val="9"/>
        <rFont val="Arial"/>
        <family val="2"/>
      </rPr>
      <t xml:space="preserve"> 10/12 mm. Kompatybilna z trokarami wielorazowego użytku firmy Aesculap Chifa używanymi przez Zamawiającego. </t>
    </r>
  </si>
  <si>
    <r>
      <rPr>
        <b/>
        <sz val="9"/>
        <rFont val="Arial"/>
        <family val="2"/>
      </rPr>
      <t>Dolna uszczelka trokara</t>
    </r>
    <r>
      <rPr>
        <sz val="9"/>
        <rFont val="Arial"/>
        <family val="2"/>
      </rPr>
      <t xml:space="preserve"> 10/12 mm z nacięciem krzyżowym. Kompatybilna z trokarami wielorazowego użytku firmy Aesculap Chifa używanymi przez Zamawiającego.</t>
    </r>
  </si>
  <si>
    <r>
      <rPr>
        <b/>
        <sz val="9"/>
        <rFont val="Arial"/>
        <family val="2"/>
      </rPr>
      <t>Wielorazowa uszczelka do trokara</t>
    </r>
    <r>
      <rPr>
        <sz val="9"/>
        <rFont val="Arial"/>
        <family val="2"/>
      </rPr>
      <t xml:space="preserve"> 5 mm, dwuczęściowa, silikonowa, autoklawowalna. Kompatybilna z trokarami wielorazowego użytku firmy Aesculap Chifa używanymi przez Zamawiającego.</t>
    </r>
  </si>
  <si>
    <r>
      <rPr>
        <b/>
        <sz val="9"/>
        <rFont val="Arial"/>
        <family val="2"/>
      </rPr>
      <t xml:space="preserve">Jednorazowa uszczelka do trokara </t>
    </r>
    <r>
      <rPr>
        <sz val="9"/>
        <rFont val="Arial"/>
        <family val="2"/>
      </rPr>
      <t>10 mm. Kompatybilna z trokarami wielorazowego użytku firmy Aesculap Chifa używanymi przez Zamawiającego.</t>
    </r>
  </si>
  <si>
    <r>
      <rPr>
        <b/>
        <sz val="9"/>
        <rFont val="Arial"/>
        <family val="2"/>
      </rPr>
      <t>Plastikowa tuleja trokara</t>
    </r>
    <r>
      <rPr>
        <sz val="9"/>
        <rFont val="Arial"/>
        <family val="2"/>
      </rPr>
      <t xml:space="preserve"> 10 mm, 5mm. Kompatybilna z trokarami wielorazowego użytku firmy Aesculap Chifa używanymi przez Zamawiającego.</t>
    </r>
  </si>
  <si>
    <r>
      <rPr>
        <b/>
        <sz val="9"/>
        <rFont val="Arial"/>
        <family val="2"/>
      </rPr>
      <t xml:space="preserve">Adapter kątowy </t>
    </r>
    <r>
      <rPr>
        <sz val="9"/>
        <rFont val="Arial"/>
        <family val="2"/>
      </rPr>
      <t>do rurki intubacyjnej i tracheotomijnej, jałowy, jednorazowego użytku, podwójnie uszczelniony silikonowym kapturkiem i silikonową zaślepką, podwójnie obrotowy, z przedłużeniem około 15 cm.</t>
    </r>
  </si>
  <si>
    <r>
      <rPr>
        <b/>
        <sz val="9"/>
        <rFont val="Arial"/>
        <family val="2"/>
      </rPr>
      <t>Zestaw rur jednorazowego użytku</t>
    </r>
    <r>
      <rPr>
        <sz val="9"/>
        <rFont val="Arial"/>
        <family val="2"/>
      </rPr>
      <t>, dł. 1,5 m, sterylny, do respiratora transportowego OXYLOG 2000 PLUS, używanego przez Zamawiającego.</t>
    </r>
  </si>
  <si>
    <r>
      <rPr>
        <b/>
        <sz val="9"/>
        <rFont val="Arial"/>
        <family val="2"/>
      </rPr>
      <t>Przepływowy czujnik termiczny</t>
    </r>
    <r>
      <rPr>
        <sz val="9"/>
        <rFont val="Arial"/>
        <family val="2"/>
      </rPr>
      <t>, przystosowany do użycia płynów o temperaturze pokojowej oraz płynów o bardzo niskiej temperaturze zintegrowany z sensorem detekcji przepływu i czasu jej trwania. Metoda pomiaru rzutu serca termodylucja przezpłucna. Czujnik kompatybilny z cewnikiem wymienionym w pozycji 44.</t>
    </r>
  </si>
  <si>
    <r>
      <rPr>
        <b/>
        <sz val="9"/>
        <rFont val="Arial"/>
        <family val="2"/>
      </rPr>
      <t>Cewnik tętniczy</t>
    </r>
    <r>
      <rPr>
        <sz val="9"/>
        <rFont val="Arial"/>
        <family val="2"/>
      </rPr>
      <t xml:space="preserve"> standardowy do pomiaru rzutu serca w technologii PiCCO do stosowania u dorosłych tętnica udowa, (średnica zewnętrzna 5F, długość użyteczna 20 cm), zestaw zawiera nieodkształcającą się prowadnicę, rozszerzadło, dwie igły (do wyboru) umożliwiające kaniulację metodą Seldingera, złącze luer wykonane z trogamidu, materiału odpornego na działanie środków odkażających. Metoda pomiaru rzutu serca termodylucja przezpłucna. Akcesoria kompatybilne z monitorem firmy GE używanym przez Zamawiającego.</t>
    </r>
  </si>
  <si>
    <t>B12</t>
  </si>
  <si>
    <t>Pozycje 47, 49, 50 i 51 w grupie muszą być jednego producenta.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</si>
</sst>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"/>
    <numFmt numFmtId="173" formatCode="#,##0.0000"/>
    <numFmt numFmtId="174" formatCode="#,##0.000"/>
    <numFmt numFmtId="175" formatCode="#,##0.00\ [$PLN]"/>
    <numFmt numFmtId="176" formatCode="#,##0.000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52" applyFont="1" applyFill="1">
      <alignment/>
      <protection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4" fontId="10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center" vertical="center"/>
    </xf>
    <xf numFmtId="167" fontId="3" fillId="0" borderId="17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20" xfId="52" applyFont="1" applyFill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5" fillId="0" borderId="0" xfId="52" applyFont="1" applyFill="1">
      <alignment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20" xfId="52" applyFont="1" applyFill="1" applyBorder="1" applyAlignment="1">
      <alignment horizontal="center"/>
      <protection/>
    </xf>
    <xf numFmtId="3" fontId="5" fillId="0" borderId="20" xfId="52" applyNumberFormat="1" applyFont="1" applyFill="1" applyBorder="1" applyAlignment="1">
      <alignment horizontal="center"/>
      <protection/>
    </xf>
    <xf numFmtId="4" fontId="5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right"/>
    </xf>
    <xf numFmtId="0" fontId="5" fillId="0" borderId="25" xfId="52" applyFont="1" applyFill="1" applyBorder="1" applyAlignment="1">
      <alignment horizontal="left"/>
      <protection/>
    </xf>
    <xf numFmtId="0" fontId="5" fillId="0" borderId="25" xfId="0" applyFont="1" applyFill="1" applyBorder="1" applyAlignment="1">
      <alignment/>
    </xf>
    <xf numFmtId="0" fontId="5" fillId="34" borderId="20" xfId="0" applyFont="1" applyFill="1" applyBorder="1" applyAlignment="1">
      <alignment horizontal="center"/>
    </xf>
    <xf numFmtId="0" fontId="5" fillId="0" borderId="24" xfId="52" applyFont="1" applyFill="1" applyBorder="1" applyAlignment="1">
      <alignment horizontal="left"/>
      <protection/>
    </xf>
    <xf numFmtId="0" fontId="5" fillId="0" borderId="26" xfId="52" applyFont="1" applyFill="1" applyBorder="1" applyAlignment="1">
      <alignment horizontal="left"/>
      <protection/>
    </xf>
    <xf numFmtId="0" fontId="5" fillId="0" borderId="26" xfId="52" applyFont="1" applyFill="1" applyBorder="1" applyAlignment="1">
      <alignment horizontal="center"/>
      <protection/>
    </xf>
    <xf numFmtId="3" fontId="5" fillId="0" borderId="26" xfId="52" applyNumberFormat="1" applyFont="1" applyFill="1" applyBorder="1" applyAlignment="1">
      <alignment horizontal="center"/>
      <protection/>
    </xf>
    <xf numFmtId="4" fontId="5" fillId="0" borderId="26" xfId="0" applyNumberFormat="1" applyFont="1" applyFill="1" applyBorder="1" applyAlignment="1">
      <alignment horizontal="right"/>
    </xf>
    <xf numFmtId="1" fontId="5" fillId="0" borderId="26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4" fontId="5" fillId="0" borderId="30" xfId="0" applyNumberFormat="1" applyFont="1" applyFill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16" xfId="0" applyFont="1" applyFill="1" applyBorder="1" applyAlignment="1">
      <alignment horizontal="right"/>
    </xf>
    <xf numFmtId="1" fontId="3" fillId="35" borderId="32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 vertical="center"/>
    </xf>
    <xf numFmtId="0" fontId="5" fillId="0" borderId="28" xfId="52" applyFont="1" applyFill="1" applyBorder="1" applyAlignment="1">
      <alignment horizontal="left"/>
      <protection/>
    </xf>
    <xf numFmtId="2" fontId="5" fillId="33" borderId="0" xfId="0" applyNumberFormat="1" applyFont="1" applyFill="1" applyAlignment="1">
      <alignment horizontal="center" wrapText="1"/>
    </xf>
    <xf numFmtId="0" fontId="5" fillId="0" borderId="24" xfId="52" applyFont="1" applyFill="1" applyBorder="1" applyAlignment="1">
      <alignment horizontal="left" wrapText="1"/>
      <protection/>
    </xf>
    <xf numFmtId="167" fontId="3" fillId="0" borderId="17" xfId="0" applyNumberFormat="1" applyFont="1" applyFill="1" applyBorder="1" applyAlignment="1">
      <alignment horizontal="center" wrapText="1"/>
    </xf>
    <xf numFmtId="4" fontId="5" fillId="0" borderId="33" xfId="52" applyNumberFormat="1" applyFont="1" applyFill="1" applyBorder="1" applyAlignment="1">
      <alignment horizontal="center" vertical="center"/>
      <protection/>
    </xf>
    <xf numFmtId="4" fontId="5" fillId="0" borderId="33" xfId="52" applyNumberFormat="1" applyFont="1" applyFill="1" applyBorder="1" applyAlignment="1">
      <alignment horizontal="right" vertical="center"/>
      <protection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26" xfId="52" applyNumberFormat="1" applyFont="1" applyFill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left" vertical="center" wrapText="1"/>
      <protection/>
    </xf>
    <xf numFmtId="0" fontId="3" fillId="0" borderId="33" xfId="52" applyFont="1" applyFill="1" applyBorder="1" applyAlignment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/>
    </xf>
    <xf numFmtId="3" fontId="3" fillId="0" borderId="34" xfId="52" applyNumberFormat="1" applyFont="1" applyFill="1" applyBorder="1" applyAlignment="1">
      <alignment horizontal="center" vertical="center" wrapText="1"/>
      <protection/>
    </xf>
    <xf numFmtId="4" fontId="3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right" vertical="center"/>
    </xf>
    <xf numFmtId="0" fontId="5" fillId="0" borderId="26" xfId="52" applyFont="1" applyFill="1" applyBorder="1" applyAlignment="1">
      <alignment horizontal="center" wrapText="1"/>
      <protection/>
    </xf>
    <xf numFmtId="3" fontId="5" fillId="0" borderId="26" xfId="52" applyNumberFormat="1" applyFont="1" applyFill="1" applyBorder="1" applyAlignment="1">
      <alignment horizontal="left" wrapText="1"/>
      <protection/>
    </xf>
    <xf numFmtId="0" fontId="5" fillId="0" borderId="20" xfId="52" applyFont="1" applyFill="1" applyBorder="1" applyAlignment="1">
      <alignment horizontal="center" wrapText="1"/>
      <protection/>
    </xf>
    <xf numFmtId="3" fontId="5" fillId="0" borderId="20" xfId="52" applyNumberFormat="1" applyFont="1" applyFill="1" applyBorder="1" applyAlignment="1">
      <alignment horizontal="center" vertical="center"/>
      <protection/>
    </xf>
    <xf numFmtId="0" fontId="5" fillId="0" borderId="35" xfId="52" applyFont="1" applyFill="1" applyBorder="1" applyAlignment="1">
      <alignment horizontal="left"/>
      <protection/>
    </xf>
    <xf numFmtId="4" fontId="5" fillId="0" borderId="33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52" applyFont="1" applyFill="1" applyBorder="1" applyAlignment="1">
      <alignment horizontal="center" vertical="center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top"/>
    </xf>
    <xf numFmtId="0" fontId="7" fillId="0" borderId="42" xfId="0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/>
    </xf>
    <xf numFmtId="0" fontId="5" fillId="0" borderId="43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" fillId="0" borderId="33" xfId="52" applyFont="1" applyFill="1" applyBorder="1" applyAlignment="1">
      <alignment horizontal="center" vertical="center"/>
      <protection/>
    </xf>
    <xf numFmtId="0" fontId="5" fillId="0" borderId="31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/>
    </xf>
    <xf numFmtId="0" fontId="5" fillId="0" borderId="4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5" fillId="0" borderId="25" xfId="52" applyFont="1" applyFill="1" applyBorder="1" applyAlignment="1">
      <alignment horizontal="left" vertical="center" wrapText="1"/>
      <protection/>
    </xf>
    <xf numFmtId="0" fontId="5" fillId="0" borderId="39" xfId="52" applyFont="1" applyFill="1" applyBorder="1" applyAlignment="1">
      <alignment horizontal="left" vertical="center" wrapText="1"/>
      <protection/>
    </xf>
    <xf numFmtId="0" fontId="5" fillId="0" borderId="35" xfId="52" applyFont="1" applyFill="1" applyBorder="1" applyAlignment="1">
      <alignment horizontal="left" vertical="center" wrapText="1"/>
      <protection/>
    </xf>
    <xf numFmtId="0" fontId="5" fillId="0" borderId="36" xfId="52" applyFont="1" applyFill="1" applyBorder="1" applyAlignment="1">
      <alignment horizontal="left" vertical="center" wrapText="1"/>
      <protection/>
    </xf>
    <xf numFmtId="0" fontId="5" fillId="0" borderId="37" xfId="52" applyFont="1" applyFill="1" applyBorder="1" applyAlignment="1">
      <alignment horizontal="left" vertical="center" wrapText="1"/>
      <protection/>
    </xf>
    <xf numFmtId="0" fontId="5" fillId="0" borderId="44" xfId="52" applyFont="1" applyFill="1" applyBorder="1" applyAlignment="1">
      <alignment horizontal="center" vertical="center"/>
      <protection/>
    </xf>
    <xf numFmtId="0" fontId="5" fillId="0" borderId="38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vertical="center" wrapText="1"/>
      <protection/>
    </xf>
    <xf numFmtId="0" fontId="5" fillId="0" borderId="39" xfId="52" applyFont="1" applyFill="1" applyBorder="1" applyAlignment="1">
      <alignment vertical="center" wrapText="1"/>
      <protection/>
    </xf>
    <xf numFmtId="0" fontId="5" fillId="0" borderId="35" xfId="52" applyFont="1" applyFill="1" applyBorder="1" applyAlignment="1">
      <alignment horizontal="left"/>
      <protection/>
    </xf>
    <xf numFmtId="0" fontId="5" fillId="0" borderId="36" xfId="52" applyFont="1" applyFill="1" applyBorder="1" applyAlignment="1">
      <alignment horizontal="left"/>
      <protection/>
    </xf>
    <xf numFmtId="0" fontId="5" fillId="0" borderId="37" xfId="52" applyFont="1" applyFill="1" applyBorder="1" applyAlignment="1">
      <alignment horizontal="left"/>
      <protection/>
    </xf>
    <xf numFmtId="0" fontId="5" fillId="0" borderId="44" xfId="52" applyFont="1" applyFill="1" applyBorder="1" applyAlignment="1">
      <alignment horizontal="left" vertical="center" wrapText="1"/>
      <protection/>
    </xf>
    <xf numFmtId="0" fontId="5" fillId="0" borderId="34" xfId="52" applyFont="1" applyFill="1" applyBorder="1" applyAlignment="1">
      <alignment horizontal="left" vertical="center" wrapText="1"/>
      <protection/>
    </xf>
    <xf numFmtId="0" fontId="5" fillId="0" borderId="38" xfId="52" applyFont="1" applyFill="1" applyBorder="1" applyAlignment="1">
      <alignment horizontal="left" vertical="center" wrapText="1"/>
      <protection/>
    </xf>
    <xf numFmtId="0" fontId="5" fillId="0" borderId="25" xfId="52" applyFont="1" applyFill="1" applyBorder="1" applyAlignment="1">
      <alignment horizontal="left" vertical="center"/>
      <protection/>
    </xf>
    <xf numFmtId="0" fontId="5" fillId="0" borderId="39" xfId="52" applyFont="1" applyFill="1" applyBorder="1" applyAlignment="1">
      <alignment horizontal="left" vertical="center"/>
      <protection/>
    </xf>
    <xf numFmtId="0" fontId="5" fillId="0" borderId="46" xfId="52" applyFont="1" applyFill="1" applyBorder="1" applyAlignment="1">
      <alignment vertical="center" wrapText="1"/>
      <protection/>
    </xf>
    <xf numFmtId="0" fontId="5" fillId="0" borderId="47" xfId="52" applyFont="1" applyFill="1" applyBorder="1" applyAlignment="1">
      <alignment vertical="center"/>
      <protection/>
    </xf>
    <xf numFmtId="0" fontId="5" fillId="0" borderId="48" xfId="52" applyFont="1" applyFill="1" applyBorder="1" applyAlignment="1">
      <alignment vertical="center"/>
      <protection/>
    </xf>
    <xf numFmtId="0" fontId="3" fillId="0" borderId="44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0" fontId="5" fillId="0" borderId="25" xfId="52" applyFont="1" applyFill="1" applyBorder="1" applyAlignment="1">
      <alignment horizontal="left" wrapText="1"/>
      <protection/>
    </xf>
    <xf numFmtId="0" fontId="5" fillId="0" borderId="39" xfId="52" applyFont="1" applyFill="1" applyBorder="1" applyAlignment="1">
      <alignment horizontal="left" wrapText="1"/>
      <protection/>
    </xf>
    <xf numFmtId="0" fontId="5" fillId="0" borderId="30" xfId="52" applyFont="1" applyFill="1" applyBorder="1" applyAlignment="1">
      <alignment horizontal="left" vertical="center" wrapText="1"/>
      <protection/>
    </xf>
    <xf numFmtId="0" fontId="5" fillId="0" borderId="27" xfId="52" applyFont="1" applyFill="1" applyBorder="1" applyAlignment="1">
      <alignment horizontal="left" vertical="center" wrapText="1"/>
      <protection/>
    </xf>
    <xf numFmtId="0" fontId="5" fillId="0" borderId="35" xfId="52" applyFont="1" applyFill="1" applyBorder="1" applyAlignment="1">
      <alignment horizontal="left" wrapText="1"/>
      <protection/>
    </xf>
    <xf numFmtId="0" fontId="5" fillId="0" borderId="36" xfId="52" applyFont="1" applyFill="1" applyBorder="1" applyAlignment="1">
      <alignment horizontal="left" wrapText="1"/>
      <protection/>
    </xf>
    <xf numFmtId="0" fontId="5" fillId="0" borderId="37" xfId="52" applyFont="1" applyFill="1" applyBorder="1" applyAlignment="1">
      <alignment horizontal="left" wrapText="1"/>
      <protection/>
    </xf>
    <xf numFmtId="0" fontId="5" fillId="0" borderId="36" xfId="52" applyFont="1" applyFill="1" applyBorder="1" applyAlignment="1">
      <alignment horizontal="left" vertical="center"/>
      <protection/>
    </xf>
    <xf numFmtId="0" fontId="5" fillId="0" borderId="37" xfId="52" applyFont="1" applyFill="1" applyBorder="1" applyAlignment="1">
      <alignment horizontal="left" vertical="center"/>
      <protection/>
    </xf>
    <xf numFmtId="0" fontId="5" fillId="0" borderId="35" xfId="52" applyFont="1" applyFill="1" applyBorder="1" applyAlignment="1">
      <alignment vertical="center" wrapText="1"/>
      <protection/>
    </xf>
    <xf numFmtId="0" fontId="5" fillId="0" borderId="36" xfId="52" applyFont="1" applyFill="1" applyBorder="1" applyAlignment="1">
      <alignment vertical="center" wrapText="1"/>
      <protection/>
    </xf>
    <xf numFmtId="0" fontId="5" fillId="0" borderId="37" xfId="52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1"/>
  <sheetViews>
    <sheetView showGridLines="0" showZeros="0" tabSelected="1" view="pageBreakPreview" zoomScaleSheetLayoutView="100" workbookViewId="0" topLeftCell="A133">
      <selection activeCell="C144" sqref="C144:J144"/>
    </sheetView>
  </sheetViews>
  <sheetFormatPr defaultColWidth="9.00390625" defaultRowHeight="12.75"/>
  <cols>
    <col min="1" max="1" width="4.25390625" style="1" customWidth="1"/>
    <col min="2" max="2" width="4.00390625" style="1" customWidth="1"/>
    <col min="3" max="3" width="40.75390625" style="1" customWidth="1"/>
    <col min="4" max="4" width="18.25390625" style="1" customWidth="1"/>
    <col min="5" max="5" width="17.00390625" style="1" customWidth="1"/>
    <col min="6" max="7" width="12.875" style="1" customWidth="1"/>
    <col min="8" max="8" width="13.25390625" style="1" customWidth="1"/>
    <col min="9" max="9" width="6.75390625" style="1" customWidth="1"/>
    <col min="10" max="10" width="16.25390625" style="1" customWidth="1"/>
    <col min="11" max="11" width="11.75390625" style="1" customWidth="1"/>
    <col min="12" max="16384" width="9.125" style="1" customWidth="1"/>
  </cols>
  <sheetData>
    <row r="1" ht="7.5" customHeight="1"/>
    <row r="2" spans="1:11" s="15" customFormat="1" ht="15.75">
      <c r="A2" s="28" t="s">
        <v>23</v>
      </c>
      <c r="B2" s="13"/>
      <c r="C2" s="14"/>
      <c r="D2" s="14"/>
      <c r="E2" s="14"/>
      <c r="H2" s="16"/>
      <c r="J2" s="16"/>
      <c r="K2" s="16"/>
    </row>
    <row r="3" spans="1:11" s="15" customFormat="1" ht="5.25" customHeight="1">
      <c r="A3" s="28"/>
      <c r="B3" s="13"/>
      <c r="C3" s="14"/>
      <c r="D3" s="14"/>
      <c r="E3" s="14"/>
      <c r="H3" s="16"/>
      <c r="J3" s="16"/>
      <c r="K3" s="16"/>
    </row>
    <row r="4" spans="1:11" s="15" customFormat="1" ht="5.25" customHeight="1">
      <c r="A4" s="29"/>
      <c r="B4" s="32"/>
      <c r="C4" s="14"/>
      <c r="D4" s="14"/>
      <c r="E4" s="14"/>
      <c r="H4" s="16"/>
      <c r="J4" s="16"/>
      <c r="K4" s="16"/>
    </row>
    <row r="5" spans="1:11" s="15" customFormat="1" ht="12" customHeight="1">
      <c r="A5" s="5" t="s">
        <v>24</v>
      </c>
      <c r="B5" s="32"/>
      <c r="C5" s="33"/>
      <c r="D5" s="33"/>
      <c r="E5" s="33"/>
      <c r="H5" s="16"/>
      <c r="J5" s="16"/>
      <c r="K5" s="16"/>
    </row>
    <row r="6" spans="1:11" s="15" customFormat="1" ht="5.25" customHeight="1">
      <c r="A6" s="30"/>
      <c r="B6" s="32"/>
      <c r="C6" s="14"/>
      <c r="D6" s="14"/>
      <c r="E6" s="14"/>
      <c r="H6" s="16"/>
      <c r="J6" s="16"/>
      <c r="K6" s="16"/>
    </row>
    <row r="7" spans="1:11" s="15" customFormat="1" ht="12" customHeight="1">
      <c r="A7" s="30" t="s">
        <v>21</v>
      </c>
      <c r="B7" s="32"/>
      <c r="C7" s="14"/>
      <c r="D7" s="14"/>
      <c r="E7" s="14"/>
      <c r="H7" s="16"/>
      <c r="J7" s="16"/>
      <c r="K7" s="16"/>
    </row>
    <row r="8" spans="1:11" s="15" customFormat="1" ht="12" customHeight="1">
      <c r="A8" s="40" t="s">
        <v>96</v>
      </c>
      <c r="B8" s="32"/>
      <c r="C8" s="14"/>
      <c r="D8" s="14"/>
      <c r="E8" s="14"/>
      <c r="H8" s="66"/>
      <c r="J8" s="16"/>
      <c r="K8" s="16"/>
    </row>
    <row r="9" spans="1:11" s="15" customFormat="1" ht="12" customHeight="1">
      <c r="A9" s="40" t="s">
        <v>97</v>
      </c>
      <c r="B9" s="32"/>
      <c r="C9" s="14"/>
      <c r="D9" s="14"/>
      <c r="E9" s="14"/>
      <c r="H9" s="16"/>
      <c r="J9" s="16"/>
      <c r="K9" s="16"/>
    </row>
    <row r="10" spans="1:11" s="15" customFormat="1" ht="12">
      <c r="A10" s="40" t="s">
        <v>98</v>
      </c>
      <c r="B10" s="32"/>
      <c r="C10" s="14"/>
      <c r="D10" s="14"/>
      <c r="E10" s="14"/>
      <c r="H10" s="16"/>
      <c r="J10" s="16"/>
      <c r="K10" s="16"/>
    </row>
    <row r="11" spans="1:11" s="15" customFormat="1" ht="12">
      <c r="A11" s="30" t="s">
        <v>87</v>
      </c>
      <c r="B11" s="32"/>
      <c r="C11" s="14"/>
      <c r="D11" s="14"/>
      <c r="E11" s="14"/>
      <c r="H11" s="16"/>
      <c r="J11" s="16"/>
      <c r="K11" s="16"/>
    </row>
    <row r="12" spans="1:11" s="15" customFormat="1" ht="8.25" customHeight="1" thickBot="1">
      <c r="A12" s="40"/>
      <c r="B12" s="32"/>
      <c r="C12" s="14"/>
      <c r="D12" s="14"/>
      <c r="E12" s="14"/>
      <c r="H12" s="16"/>
      <c r="J12" s="16"/>
      <c r="K12" s="16"/>
    </row>
    <row r="13" spans="1:11" s="2" customFormat="1" ht="60" customHeight="1" thickBot="1">
      <c r="A13" s="34" t="s">
        <v>16</v>
      </c>
      <c r="B13" s="35" t="s">
        <v>17</v>
      </c>
      <c r="C13" s="36" t="s">
        <v>19</v>
      </c>
      <c r="D13" s="37" t="s">
        <v>1</v>
      </c>
      <c r="E13" s="37" t="s">
        <v>94</v>
      </c>
      <c r="F13" s="36" t="s">
        <v>14</v>
      </c>
      <c r="G13" s="38" t="s">
        <v>0</v>
      </c>
      <c r="H13" s="35" t="s">
        <v>22</v>
      </c>
      <c r="I13" s="35" t="s">
        <v>18</v>
      </c>
      <c r="J13" s="35" t="s">
        <v>20</v>
      </c>
      <c r="K13" s="39" t="s">
        <v>13</v>
      </c>
    </row>
    <row r="14" spans="1:11" ht="13.5" thickBot="1">
      <c r="A14" s="8" t="s">
        <v>2</v>
      </c>
      <c r="B14" s="9" t="s">
        <v>3</v>
      </c>
      <c r="C14" s="10" t="s">
        <v>15</v>
      </c>
      <c r="D14" s="10" t="s">
        <v>4</v>
      </c>
      <c r="E14" s="10" t="s">
        <v>5</v>
      </c>
      <c r="F14" s="9" t="s">
        <v>6</v>
      </c>
      <c r="G14" s="9" t="s">
        <v>7</v>
      </c>
      <c r="H14" s="9" t="s">
        <v>8</v>
      </c>
      <c r="I14" s="9" t="s">
        <v>9</v>
      </c>
      <c r="J14" s="9" t="s">
        <v>10</v>
      </c>
      <c r="K14" s="11" t="s">
        <v>95</v>
      </c>
    </row>
    <row r="15" spans="1:11" ht="4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6"/>
    </row>
    <row r="16" spans="1:11" ht="1.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94" t="s">
        <v>25</v>
      </c>
      <c r="B17" s="95"/>
      <c r="C17" s="46"/>
      <c r="D17" s="92" t="s">
        <v>93</v>
      </c>
      <c r="E17" s="47"/>
      <c r="F17" s="47"/>
      <c r="G17" s="47"/>
      <c r="H17" s="47"/>
      <c r="I17" s="47"/>
      <c r="J17" s="47"/>
      <c r="K17" s="25"/>
    </row>
    <row r="18" spans="1:11" ht="23.25" customHeight="1">
      <c r="A18" s="97"/>
      <c r="B18" s="98"/>
      <c r="C18" s="118" t="s">
        <v>126</v>
      </c>
      <c r="D18" s="119"/>
      <c r="E18" s="119"/>
      <c r="F18" s="119"/>
      <c r="G18" s="119"/>
      <c r="H18" s="119"/>
      <c r="I18" s="119"/>
      <c r="J18" s="120"/>
      <c r="K18" s="26"/>
    </row>
    <row r="19" spans="1:11" ht="12.75">
      <c r="A19" s="99"/>
      <c r="B19" s="100">
        <v>1</v>
      </c>
      <c r="C19" s="49"/>
      <c r="D19" s="50"/>
      <c r="E19" s="50"/>
      <c r="F19" s="51" t="s">
        <v>11</v>
      </c>
      <c r="G19" s="52">
        <v>100</v>
      </c>
      <c r="H19" s="53"/>
      <c r="I19" s="54"/>
      <c r="J19" s="55">
        <f>G19*H19</f>
        <v>0</v>
      </c>
      <c r="K19" s="26"/>
    </row>
    <row r="20" spans="1:11" ht="23.25" customHeight="1">
      <c r="A20" s="101"/>
      <c r="B20" s="98"/>
      <c r="C20" s="118" t="s">
        <v>77</v>
      </c>
      <c r="D20" s="119"/>
      <c r="E20" s="119"/>
      <c r="F20" s="119"/>
      <c r="G20" s="119"/>
      <c r="H20" s="119"/>
      <c r="I20" s="119"/>
      <c r="J20" s="120"/>
      <c r="K20" s="26"/>
    </row>
    <row r="21" spans="1:11" ht="12.75">
      <c r="A21" s="101"/>
      <c r="B21" s="100">
        <f>B19+1</f>
        <v>2</v>
      </c>
      <c r="C21" s="67"/>
      <c r="D21" s="50"/>
      <c r="E21" s="50"/>
      <c r="F21" s="51" t="s">
        <v>11</v>
      </c>
      <c r="G21" s="52">
        <v>100</v>
      </c>
      <c r="H21" s="53"/>
      <c r="I21" s="54"/>
      <c r="J21" s="55">
        <f>G21*H21</f>
        <v>0</v>
      </c>
      <c r="K21" s="26"/>
    </row>
    <row r="22" spans="1:11" ht="23.25" customHeight="1">
      <c r="A22" s="101"/>
      <c r="B22" s="98"/>
      <c r="C22" s="118" t="s">
        <v>78</v>
      </c>
      <c r="D22" s="119"/>
      <c r="E22" s="119"/>
      <c r="F22" s="119"/>
      <c r="G22" s="119"/>
      <c r="H22" s="119"/>
      <c r="I22" s="119"/>
      <c r="J22" s="120"/>
      <c r="K22" s="26"/>
    </row>
    <row r="23" spans="1:11" ht="12.75">
      <c r="A23" s="101"/>
      <c r="B23" s="100">
        <v>3</v>
      </c>
      <c r="C23" s="49"/>
      <c r="D23" s="50"/>
      <c r="E23" s="50"/>
      <c r="F23" s="51" t="s">
        <v>11</v>
      </c>
      <c r="G23" s="52">
        <v>60</v>
      </c>
      <c r="H23" s="53"/>
      <c r="I23" s="54"/>
      <c r="J23" s="55">
        <f>G23*H23</f>
        <v>0</v>
      </c>
      <c r="K23" s="26"/>
    </row>
    <row r="24" spans="1:11" ht="23.25" customHeight="1">
      <c r="A24" s="101"/>
      <c r="B24" s="98"/>
      <c r="C24" s="118" t="s">
        <v>127</v>
      </c>
      <c r="D24" s="119"/>
      <c r="E24" s="119"/>
      <c r="F24" s="119"/>
      <c r="G24" s="119"/>
      <c r="H24" s="119"/>
      <c r="I24" s="119"/>
      <c r="J24" s="120"/>
      <c r="K24" s="26"/>
    </row>
    <row r="25" spans="1:11" ht="12.75">
      <c r="A25" s="101"/>
      <c r="B25" s="100">
        <v>4</v>
      </c>
      <c r="C25" s="49"/>
      <c r="D25" s="50"/>
      <c r="E25" s="50"/>
      <c r="F25" s="51" t="s">
        <v>11</v>
      </c>
      <c r="G25" s="52">
        <v>60</v>
      </c>
      <c r="H25" s="53"/>
      <c r="I25" s="54"/>
      <c r="J25" s="55">
        <f>G25*H25</f>
        <v>0</v>
      </c>
      <c r="K25" s="26"/>
    </row>
    <row r="26" spans="1:11" ht="23.25" customHeight="1">
      <c r="A26" s="101"/>
      <c r="B26" s="98"/>
      <c r="C26" s="118" t="s">
        <v>79</v>
      </c>
      <c r="D26" s="119"/>
      <c r="E26" s="119"/>
      <c r="F26" s="119"/>
      <c r="G26" s="119"/>
      <c r="H26" s="119"/>
      <c r="I26" s="119"/>
      <c r="J26" s="120"/>
      <c r="K26" s="26">
        <v>6100</v>
      </c>
    </row>
    <row r="27" spans="1:11" ht="12.75">
      <c r="A27" s="101"/>
      <c r="B27" s="100">
        <v>5</v>
      </c>
      <c r="C27" s="49"/>
      <c r="D27" s="50"/>
      <c r="E27" s="50"/>
      <c r="F27" s="51" t="s">
        <v>11</v>
      </c>
      <c r="G27" s="52">
        <v>60</v>
      </c>
      <c r="H27" s="53"/>
      <c r="I27" s="54"/>
      <c r="J27" s="55">
        <f>G27*H27</f>
        <v>0</v>
      </c>
      <c r="K27" s="26"/>
    </row>
    <row r="28" spans="1:11" ht="15" customHeight="1">
      <c r="A28" s="101"/>
      <c r="B28" s="98"/>
      <c r="C28" s="118" t="s">
        <v>128</v>
      </c>
      <c r="D28" s="119"/>
      <c r="E28" s="119"/>
      <c r="F28" s="119"/>
      <c r="G28" s="119"/>
      <c r="H28" s="119"/>
      <c r="I28" s="119"/>
      <c r="J28" s="120"/>
      <c r="K28" s="26"/>
    </row>
    <row r="29" spans="1:11" ht="12.75">
      <c r="A29" s="101"/>
      <c r="B29" s="100">
        <f>B27+1</f>
        <v>6</v>
      </c>
      <c r="C29" s="49"/>
      <c r="D29" s="50"/>
      <c r="E29" s="50"/>
      <c r="F29" s="51" t="s">
        <v>11</v>
      </c>
      <c r="G29" s="52">
        <v>2</v>
      </c>
      <c r="H29" s="53"/>
      <c r="I29" s="54"/>
      <c r="J29" s="55">
        <f>G29*H29</f>
        <v>0</v>
      </c>
      <c r="K29" s="26"/>
    </row>
    <row r="30" spans="1:11" ht="23.25" customHeight="1">
      <c r="A30" s="101"/>
      <c r="B30" s="98"/>
      <c r="C30" s="118" t="s">
        <v>80</v>
      </c>
      <c r="D30" s="119"/>
      <c r="E30" s="119"/>
      <c r="F30" s="119"/>
      <c r="G30" s="119"/>
      <c r="H30" s="119"/>
      <c r="I30" s="119"/>
      <c r="J30" s="120"/>
      <c r="K30" s="26"/>
    </row>
    <row r="31" spans="1:11" ht="13.5" thickBot="1">
      <c r="A31" s="101"/>
      <c r="B31" s="100">
        <f>B29+1</f>
        <v>7</v>
      </c>
      <c r="C31" s="49"/>
      <c r="D31" s="50"/>
      <c r="E31" s="50"/>
      <c r="F31" s="51" t="s">
        <v>11</v>
      </c>
      <c r="G31" s="52">
        <v>2</v>
      </c>
      <c r="H31" s="53"/>
      <c r="I31" s="54"/>
      <c r="J31" s="58">
        <f>G31*H31</f>
        <v>0</v>
      </c>
      <c r="K31" s="27"/>
    </row>
    <row r="32" spans="1:11" ht="18.75" customHeight="1" thickBot="1">
      <c r="A32" s="18"/>
      <c r="B32" s="19"/>
      <c r="C32" s="19"/>
      <c r="D32" s="23"/>
      <c r="E32" s="23"/>
      <c r="F32" s="20"/>
      <c r="G32" s="21" t="s">
        <v>12</v>
      </c>
      <c r="H32" s="22" t="str">
        <f>A17</f>
        <v>B1</v>
      </c>
      <c r="I32" s="24"/>
      <c r="J32" s="17">
        <f>SUM(J19:J31)</f>
        <v>0</v>
      </c>
      <c r="K32" s="102"/>
    </row>
    <row r="33" spans="1:11" ht="37.5" customHeight="1">
      <c r="A33" s="94" t="s">
        <v>26</v>
      </c>
      <c r="B33" s="95"/>
      <c r="C33" s="116" t="s">
        <v>125</v>
      </c>
      <c r="D33" s="116"/>
      <c r="E33" s="116"/>
      <c r="F33" s="116"/>
      <c r="G33" s="116"/>
      <c r="H33" s="116"/>
      <c r="I33" s="116"/>
      <c r="J33" s="117"/>
      <c r="K33" s="25">
        <v>150</v>
      </c>
    </row>
    <row r="34" spans="1:11" ht="13.5" thickBot="1">
      <c r="A34" s="99"/>
      <c r="B34" s="103">
        <v>8</v>
      </c>
      <c r="C34" s="31"/>
      <c r="D34" s="31"/>
      <c r="E34" s="31"/>
      <c r="F34" s="41" t="s">
        <v>11</v>
      </c>
      <c r="G34" s="42">
        <v>4000</v>
      </c>
      <c r="H34" s="43"/>
      <c r="I34" s="44"/>
      <c r="J34" s="45">
        <f>G34*H34</f>
        <v>0</v>
      </c>
      <c r="K34" s="27"/>
    </row>
    <row r="35" spans="1:11" ht="18.75" customHeight="1" thickBot="1">
      <c r="A35" s="18"/>
      <c r="B35" s="19"/>
      <c r="C35" s="19"/>
      <c r="D35" s="23"/>
      <c r="E35" s="23"/>
      <c r="F35" s="60"/>
      <c r="G35" s="62" t="s">
        <v>12</v>
      </c>
      <c r="H35" s="22" t="str">
        <f>A33</f>
        <v>B2</v>
      </c>
      <c r="I35" s="63"/>
      <c r="J35" s="17">
        <f>SUM(J34)</f>
        <v>0</v>
      </c>
      <c r="K35" s="102"/>
    </row>
    <row r="36" spans="1:11" ht="23.25" customHeight="1">
      <c r="A36" s="94" t="s">
        <v>27</v>
      </c>
      <c r="B36" s="95"/>
      <c r="C36" s="116" t="s">
        <v>124</v>
      </c>
      <c r="D36" s="116"/>
      <c r="E36" s="116"/>
      <c r="F36" s="116"/>
      <c r="G36" s="116"/>
      <c r="H36" s="116"/>
      <c r="I36" s="116"/>
      <c r="J36" s="117"/>
      <c r="K36" s="25"/>
    </row>
    <row r="37" spans="1:11" ht="13.5" thickBot="1">
      <c r="A37" s="99"/>
      <c r="B37" s="103">
        <v>9</v>
      </c>
      <c r="C37" s="31"/>
      <c r="D37" s="31"/>
      <c r="E37" s="31"/>
      <c r="F37" s="41" t="s">
        <v>11</v>
      </c>
      <c r="G37" s="42">
        <v>400</v>
      </c>
      <c r="H37" s="43"/>
      <c r="I37" s="44"/>
      <c r="J37" s="45">
        <f>G37*H37</f>
        <v>0</v>
      </c>
      <c r="K37" s="27">
        <v>10</v>
      </c>
    </row>
    <row r="38" spans="1:11" ht="18.75" customHeight="1" thickBot="1">
      <c r="A38" s="18"/>
      <c r="B38" s="19"/>
      <c r="C38" s="19"/>
      <c r="D38" s="23"/>
      <c r="E38" s="23"/>
      <c r="F38" s="60"/>
      <c r="G38" s="62" t="s">
        <v>12</v>
      </c>
      <c r="H38" s="22" t="str">
        <f>A36</f>
        <v>B3</v>
      </c>
      <c r="I38" s="63"/>
      <c r="J38" s="17">
        <f>SUM(J37)</f>
        <v>0</v>
      </c>
      <c r="K38" s="102"/>
    </row>
    <row r="39" spans="1:11" ht="18" customHeight="1">
      <c r="A39" s="94" t="s">
        <v>28</v>
      </c>
      <c r="B39" s="95"/>
      <c r="C39" s="116" t="s">
        <v>123</v>
      </c>
      <c r="D39" s="116"/>
      <c r="E39" s="116"/>
      <c r="F39" s="116"/>
      <c r="G39" s="116"/>
      <c r="H39" s="116"/>
      <c r="I39" s="116"/>
      <c r="J39" s="117"/>
      <c r="K39" s="25"/>
    </row>
    <row r="40" spans="1:11" ht="13.5" thickBot="1">
      <c r="A40" s="99"/>
      <c r="B40" s="103">
        <v>10</v>
      </c>
      <c r="C40" s="31"/>
      <c r="D40" s="31"/>
      <c r="E40" s="31"/>
      <c r="F40" s="41" t="s">
        <v>11</v>
      </c>
      <c r="G40" s="42">
        <v>120</v>
      </c>
      <c r="H40" s="43"/>
      <c r="I40" s="44"/>
      <c r="J40" s="45">
        <f>G40*H40</f>
        <v>0</v>
      </c>
      <c r="K40" s="27">
        <v>560</v>
      </c>
    </row>
    <row r="41" spans="1:11" ht="18.75" customHeight="1" thickBot="1">
      <c r="A41" s="18"/>
      <c r="B41" s="19"/>
      <c r="C41" s="19"/>
      <c r="D41" s="23"/>
      <c r="E41" s="23"/>
      <c r="F41" s="60"/>
      <c r="G41" s="62" t="s">
        <v>12</v>
      </c>
      <c r="H41" s="22" t="str">
        <f>A39</f>
        <v>B4</v>
      </c>
      <c r="I41" s="63"/>
      <c r="J41" s="17">
        <f>SUM(J40)</f>
        <v>0</v>
      </c>
      <c r="K41" s="102"/>
    </row>
    <row r="42" spans="1:11" ht="67.5" customHeight="1">
      <c r="A42" s="94" t="s">
        <v>29</v>
      </c>
      <c r="B42" s="95"/>
      <c r="C42" s="116" t="s">
        <v>122</v>
      </c>
      <c r="D42" s="116"/>
      <c r="E42" s="116"/>
      <c r="F42" s="116"/>
      <c r="G42" s="116"/>
      <c r="H42" s="116"/>
      <c r="I42" s="116"/>
      <c r="J42" s="117"/>
      <c r="K42" s="68"/>
    </row>
    <row r="43" spans="1:11" ht="13.5" thickBot="1">
      <c r="A43" s="99"/>
      <c r="B43" s="103">
        <v>11</v>
      </c>
      <c r="C43" s="31"/>
      <c r="D43" s="31"/>
      <c r="E43" s="31"/>
      <c r="F43" s="41" t="s">
        <v>11</v>
      </c>
      <c r="G43" s="42">
        <v>100</v>
      </c>
      <c r="H43" s="43"/>
      <c r="I43" s="44"/>
      <c r="J43" s="45">
        <f>G43*H43</f>
        <v>0</v>
      </c>
      <c r="K43" s="27">
        <v>2000</v>
      </c>
    </row>
    <row r="44" spans="1:11" ht="18.75" customHeight="1" thickBot="1">
      <c r="A44" s="18"/>
      <c r="B44" s="19"/>
      <c r="C44" s="19"/>
      <c r="D44" s="23"/>
      <c r="E44" s="23"/>
      <c r="F44" s="60"/>
      <c r="G44" s="62" t="s">
        <v>12</v>
      </c>
      <c r="H44" s="22" t="str">
        <f>A42</f>
        <v>B5</v>
      </c>
      <c r="I44" s="63"/>
      <c r="J44" s="17">
        <f>J43</f>
        <v>0</v>
      </c>
      <c r="K44" s="102"/>
    </row>
    <row r="45" spans="1:11" ht="12.75">
      <c r="A45" s="94" t="s">
        <v>30</v>
      </c>
      <c r="B45" s="95"/>
      <c r="C45" s="46"/>
      <c r="D45" s="92" t="s">
        <v>93</v>
      </c>
      <c r="E45" s="47"/>
      <c r="F45" s="47"/>
      <c r="G45" s="47"/>
      <c r="H45" s="47"/>
      <c r="I45" s="47"/>
      <c r="J45" s="47"/>
      <c r="K45" s="25"/>
    </row>
    <row r="46" spans="1:11" ht="36.75" customHeight="1">
      <c r="A46" s="97"/>
      <c r="B46" s="98"/>
      <c r="C46" s="118" t="s">
        <v>129</v>
      </c>
      <c r="D46" s="119"/>
      <c r="E46" s="119"/>
      <c r="F46" s="119"/>
      <c r="G46" s="119"/>
      <c r="H46" s="119"/>
      <c r="I46" s="119"/>
      <c r="J46" s="120"/>
      <c r="K46" s="26"/>
    </row>
    <row r="47" spans="1:11" ht="12.75">
      <c r="A47" s="99"/>
      <c r="B47" s="100">
        <v>12</v>
      </c>
      <c r="C47" s="49"/>
      <c r="D47" s="50"/>
      <c r="E47" s="50"/>
      <c r="F47" s="51" t="s">
        <v>11</v>
      </c>
      <c r="G47" s="52">
        <v>120</v>
      </c>
      <c r="H47" s="53"/>
      <c r="I47" s="54"/>
      <c r="J47" s="55">
        <f>G47*H47</f>
        <v>0</v>
      </c>
      <c r="K47" s="26"/>
    </row>
    <row r="48" spans="1:11" ht="35.25" customHeight="1">
      <c r="A48" s="101"/>
      <c r="B48" s="98"/>
      <c r="C48" s="118" t="s">
        <v>130</v>
      </c>
      <c r="D48" s="119"/>
      <c r="E48" s="119"/>
      <c r="F48" s="119"/>
      <c r="G48" s="119"/>
      <c r="H48" s="119"/>
      <c r="I48" s="119"/>
      <c r="J48" s="120"/>
      <c r="K48" s="26"/>
    </row>
    <row r="49" spans="1:11" ht="13.5" thickBot="1">
      <c r="A49" s="101"/>
      <c r="B49" s="100">
        <f>B47+1</f>
        <v>13</v>
      </c>
      <c r="C49" s="49"/>
      <c r="D49" s="50"/>
      <c r="E49" s="50"/>
      <c r="F49" s="51" t="s">
        <v>11</v>
      </c>
      <c r="G49" s="52">
        <v>480</v>
      </c>
      <c r="H49" s="53"/>
      <c r="I49" s="54"/>
      <c r="J49" s="58">
        <f>G49*H49</f>
        <v>0</v>
      </c>
      <c r="K49" s="26">
        <v>2000</v>
      </c>
    </row>
    <row r="50" spans="1:11" ht="18.75" customHeight="1" thickBot="1">
      <c r="A50" s="18"/>
      <c r="B50" s="19"/>
      <c r="C50" s="19"/>
      <c r="D50" s="23"/>
      <c r="E50" s="23"/>
      <c r="F50" s="20"/>
      <c r="G50" s="21" t="s">
        <v>12</v>
      </c>
      <c r="H50" s="22" t="str">
        <f>A45</f>
        <v>B6</v>
      </c>
      <c r="I50" s="24"/>
      <c r="J50" s="17">
        <f>SUM(J47:J49)</f>
        <v>0</v>
      </c>
      <c r="K50" s="104"/>
    </row>
    <row r="51" spans="1:11" ht="36" customHeight="1">
      <c r="A51" s="94" t="s">
        <v>31</v>
      </c>
      <c r="B51" s="95"/>
      <c r="C51" s="116" t="s">
        <v>131</v>
      </c>
      <c r="D51" s="116"/>
      <c r="E51" s="116"/>
      <c r="F51" s="116"/>
      <c r="G51" s="116"/>
      <c r="H51" s="116"/>
      <c r="I51" s="116"/>
      <c r="J51" s="117"/>
      <c r="K51" s="25"/>
    </row>
    <row r="52" spans="1:11" ht="13.5" thickBot="1">
      <c r="A52" s="99"/>
      <c r="B52" s="103">
        <v>14</v>
      </c>
      <c r="C52" s="31"/>
      <c r="D52" s="31"/>
      <c r="E52" s="31"/>
      <c r="F52" s="41" t="s">
        <v>11</v>
      </c>
      <c r="G52" s="42">
        <v>300</v>
      </c>
      <c r="H52" s="43"/>
      <c r="I52" s="44"/>
      <c r="J52" s="45">
        <f>G52*H52</f>
        <v>0</v>
      </c>
      <c r="K52" s="27">
        <v>3000</v>
      </c>
    </row>
    <row r="53" spans="1:11" ht="17.25" customHeight="1" thickBot="1">
      <c r="A53" s="18"/>
      <c r="B53" s="19"/>
      <c r="C53" s="19"/>
      <c r="D53" s="23"/>
      <c r="E53" s="23"/>
      <c r="F53" s="60"/>
      <c r="G53" s="62" t="s">
        <v>12</v>
      </c>
      <c r="H53" s="22" t="str">
        <f>A51</f>
        <v>B7</v>
      </c>
      <c r="I53" s="63"/>
      <c r="J53" s="64">
        <f>SUM(J52)</f>
        <v>0</v>
      </c>
      <c r="K53" s="102"/>
    </row>
    <row r="54" spans="1:11" ht="38.25" customHeight="1">
      <c r="A54" s="94" t="s">
        <v>32</v>
      </c>
      <c r="B54" s="95"/>
      <c r="C54" s="116" t="s">
        <v>132</v>
      </c>
      <c r="D54" s="116"/>
      <c r="E54" s="116"/>
      <c r="F54" s="116"/>
      <c r="G54" s="116"/>
      <c r="H54" s="116"/>
      <c r="I54" s="116"/>
      <c r="J54" s="117"/>
      <c r="K54" s="25"/>
    </row>
    <row r="55" spans="1:11" ht="13.5" thickBot="1">
      <c r="A55" s="99"/>
      <c r="B55" s="103">
        <v>15</v>
      </c>
      <c r="C55" s="31"/>
      <c r="D55" s="31"/>
      <c r="E55" s="31"/>
      <c r="F55" s="41" t="s">
        <v>11</v>
      </c>
      <c r="G55" s="42">
        <v>12</v>
      </c>
      <c r="H55" s="43"/>
      <c r="I55" s="44"/>
      <c r="J55" s="45">
        <f>G55*H55</f>
        <v>0</v>
      </c>
      <c r="K55" s="27">
        <v>200</v>
      </c>
    </row>
    <row r="56" spans="1:11" ht="17.25" customHeight="1" thickBot="1">
      <c r="A56" s="18"/>
      <c r="B56" s="19"/>
      <c r="C56" s="19"/>
      <c r="D56" s="23"/>
      <c r="E56" s="23"/>
      <c r="F56" s="60"/>
      <c r="G56" s="62" t="s">
        <v>12</v>
      </c>
      <c r="H56" s="22" t="str">
        <f>A54</f>
        <v>B8</v>
      </c>
      <c r="I56" s="63"/>
      <c r="J56" s="17">
        <f>SUM(J55)</f>
        <v>0</v>
      </c>
      <c r="K56" s="102"/>
    </row>
    <row r="57" spans="1:11" ht="12.75">
      <c r="A57" s="94" t="s">
        <v>33</v>
      </c>
      <c r="B57" s="95"/>
      <c r="C57" s="46"/>
      <c r="D57" s="47"/>
      <c r="E57" s="47"/>
      <c r="F57" s="47"/>
      <c r="G57" s="47"/>
      <c r="H57" s="47"/>
      <c r="I57" s="47"/>
      <c r="J57" s="47"/>
      <c r="K57" s="25"/>
    </row>
    <row r="58" spans="1:11" ht="36" customHeight="1">
      <c r="A58" s="97"/>
      <c r="B58" s="98"/>
      <c r="C58" s="118" t="s">
        <v>133</v>
      </c>
      <c r="D58" s="119"/>
      <c r="E58" s="119"/>
      <c r="F58" s="119"/>
      <c r="G58" s="119"/>
      <c r="H58" s="119"/>
      <c r="I58" s="119"/>
      <c r="J58" s="120"/>
      <c r="K58" s="26"/>
    </row>
    <row r="59" spans="1:11" ht="12.75">
      <c r="A59" s="99"/>
      <c r="B59" s="100">
        <v>16</v>
      </c>
      <c r="C59" s="49"/>
      <c r="D59" s="50"/>
      <c r="E59" s="50"/>
      <c r="F59" s="51" t="s">
        <v>11</v>
      </c>
      <c r="G59" s="52">
        <v>162</v>
      </c>
      <c r="H59" s="53"/>
      <c r="I59" s="54"/>
      <c r="J59" s="55">
        <f>G59*H59</f>
        <v>0</v>
      </c>
      <c r="K59" s="26"/>
    </row>
    <row r="60" spans="1:11" ht="58.5" customHeight="1">
      <c r="A60" s="101"/>
      <c r="B60" s="98"/>
      <c r="C60" s="118" t="s">
        <v>134</v>
      </c>
      <c r="D60" s="119"/>
      <c r="E60" s="119"/>
      <c r="F60" s="119"/>
      <c r="G60" s="119"/>
      <c r="H60" s="119"/>
      <c r="I60" s="119"/>
      <c r="J60" s="120"/>
      <c r="K60" s="26">
        <v>4300</v>
      </c>
    </row>
    <row r="61" spans="1:11" ht="13.5" thickBot="1">
      <c r="A61" s="105"/>
      <c r="B61" s="100">
        <f>B59+1</f>
        <v>17</v>
      </c>
      <c r="C61" s="49"/>
      <c r="D61" s="51"/>
      <c r="E61" s="51"/>
      <c r="F61" s="51" t="s">
        <v>11</v>
      </c>
      <c r="G61" s="52">
        <v>384</v>
      </c>
      <c r="H61" s="53"/>
      <c r="I61" s="54"/>
      <c r="J61" s="58">
        <f>G61*H61</f>
        <v>0</v>
      </c>
      <c r="K61" s="27"/>
    </row>
    <row r="62" spans="1:11" ht="17.25" customHeight="1" thickBot="1">
      <c r="A62" s="18"/>
      <c r="B62" s="19"/>
      <c r="C62" s="19"/>
      <c r="D62" s="23"/>
      <c r="E62" s="23"/>
      <c r="F62" s="20"/>
      <c r="G62" s="21" t="s">
        <v>12</v>
      </c>
      <c r="H62" s="22" t="str">
        <f>A57</f>
        <v>B9</v>
      </c>
      <c r="I62" s="24"/>
      <c r="J62" s="17">
        <f>SUM(J59:J61)</f>
        <v>0</v>
      </c>
      <c r="K62" s="102"/>
    </row>
    <row r="63" spans="1:11" ht="36.75" customHeight="1">
      <c r="A63" s="94" t="s">
        <v>34</v>
      </c>
      <c r="B63" s="95"/>
      <c r="C63" s="116" t="s">
        <v>135</v>
      </c>
      <c r="D63" s="116"/>
      <c r="E63" s="116"/>
      <c r="F63" s="116"/>
      <c r="G63" s="116"/>
      <c r="H63" s="116"/>
      <c r="I63" s="116"/>
      <c r="J63" s="117"/>
      <c r="K63" s="25">
        <v>300</v>
      </c>
    </row>
    <row r="64" spans="1:11" ht="13.5" thickBot="1">
      <c r="A64" s="99"/>
      <c r="B64" s="103">
        <v>18</v>
      </c>
      <c r="C64" s="31"/>
      <c r="D64" s="31"/>
      <c r="E64" s="31"/>
      <c r="F64" s="41" t="s">
        <v>11</v>
      </c>
      <c r="G64" s="42">
        <v>60</v>
      </c>
      <c r="H64" s="43"/>
      <c r="I64" s="44"/>
      <c r="J64" s="45">
        <f>G64*H64</f>
        <v>0</v>
      </c>
      <c r="K64" s="27"/>
    </row>
    <row r="65" spans="1:11" ht="17.25" customHeight="1" thickBot="1">
      <c r="A65" s="18"/>
      <c r="B65" s="19"/>
      <c r="C65" s="19"/>
      <c r="D65" s="23"/>
      <c r="E65" s="23"/>
      <c r="F65" s="60"/>
      <c r="G65" s="62" t="s">
        <v>12</v>
      </c>
      <c r="H65" s="22" t="str">
        <f>A63</f>
        <v>B10</v>
      </c>
      <c r="I65" s="63"/>
      <c r="J65" s="17">
        <f>SUM(J64)</f>
        <v>0</v>
      </c>
      <c r="K65" s="102"/>
    </row>
    <row r="66" spans="1:11" ht="13.5" customHeight="1">
      <c r="A66" s="94" t="s">
        <v>35</v>
      </c>
      <c r="B66" s="95"/>
      <c r="C66" s="131" t="s">
        <v>136</v>
      </c>
      <c r="D66" s="131"/>
      <c r="E66" s="131"/>
      <c r="F66" s="131"/>
      <c r="G66" s="131"/>
      <c r="H66" s="131"/>
      <c r="I66" s="131"/>
      <c r="J66" s="132"/>
      <c r="K66" s="25"/>
    </row>
    <row r="67" spans="1:11" ht="13.5" thickBot="1">
      <c r="A67" s="99"/>
      <c r="B67" s="103">
        <v>19</v>
      </c>
      <c r="C67" s="31"/>
      <c r="D67" s="31"/>
      <c r="E67" s="31"/>
      <c r="F67" s="41" t="s">
        <v>11</v>
      </c>
      <c r="G67" s="42">
        <v>200</v>
      </c>
      <c r="H67" s="43"/>
      <c r="I67" s="44"/>
      <c r="J67" s="45">
        <f>G67*H67</f>
        <v>0</v>
      </c>
      <c r="K67" s="27">
        <v>25</v>
      </c>
    </row>
    <row r="68" spans="1:11" ht="17.25" customHeight="1" thickBot="1">
      <c r="A68" s="18"/>
      <c r="B68" s="19"/>
      <c r="C68" s="19"/>
      <c r="D68" s="23"/>
      <c r="E68" s="23"/>
      <c r="F68" s="60"/>
      <c r="G68" s="62" t="s">
        <v>12</v>
      </c>
      <c r="H68" s="22" t="str">
        <f>A66</f>
        <v>B11</v>
      </c>
      <c r="I68" s="63"/>
      <c r="J68" s="17">
        <f>SUM(J67)</f>
        <v>0</v>
      </c>
      <c r="K68" s="102"/>
    </row>
    <row r="69" spans="1:11" ht="12.75">
      <c r="A69" s="97" t="s">
        <v>152</v>
      </c>
      <c r="B69" s="95"/>
      <c r="C69" s="46"/>
      <c r="D69" s="92" t="s">
        <v>93</v>
      </c>
      <c r="E69" s="47"/>
      <c r="F69" s="47"/>
      <c r="G69" s="47"/>
      <c r="H69" s="47"/>
      <c r="I69" s="47"/>
      <c r="J69" s="47"/>
      <c r="K69" s="25"/>
    </row>
    <row r="70" spans="1:11" ht="23.25" customHeight="1">
      <c r="A70" s="97"/>
      <c r="B70" s="98"/>
      <c r="C70" s="118" t="s">
        <v>138</v>
      </c>
      <c r="D70" s="119"/>
      <c r="E70" s="119"/>
      <c r="F70" s="119"/>
      <c r="G70" s="119"/>
      <c r="H70" s="119"/>
      <c r="I70" s="119"/>
      <c r="J70" s="120"/>
      <c r="K70" s="26"/>
    </row>
    <row r="71" spans="1:11" ht="12.75" customHeight="1">
      <c r="A71" s="99"/>
      <c r="B71" s="100">
        <v>20</v>
      </c>
      <c r="C71" s="49"/>
      <c r="D71" s="50"/>
      <c r="E71" s="50"/>
      <c r="F71" s="51" t="s">
        <v>11</v>
      </c>
      <c r="G71" s="52">
        <v>60</v>
      </c>
      <c r="H71" s="53"/>
      <c r="I71" s="54"/>
      <c r="J71" s="55">
        <f>G71*H71</f>
        <v>0</v>
      </c>
      <c r="K71" s="26"/>
    </row>
    <row r="72" spans="1:11" ht="23.25" customHeight="1">
      <c r="A72" s="101"/>
      <c r="B72" s="98"/>
      <c r="C72" s="118" t="s">
        <v>137</v>
      </c>
      <c r="D72" s="119"/>
      <c r="E72" s="119"/>
      <c r="F72" s="119"/>
      <c r="G72" s="119"/>
      <c r="H72" s="119"/>
      <c r="I72" s="119"/>
      <c r="J72" s="120"/>
      <c r="K72" s="26"/>
    </row>
    <row r="73" spans="1:11" ht="12.75" customHeight="1">
      <c r="A73" s="101"/>
      <c r="B73" s="100">
        <f>B71+1</f>
        <v>21</v>
      </c>
      <c r="C73" s="49"/>
      <c r="D73" s="50"/>
      <c r="E73" s="50"/>
      <c r="F73" s="51" t="s">
        <v>11</v>
      </c>
      <c r="G73" s="52">
        <v>180</v>
      </c>
      <c r="H73" s="53"/>
      <c r="I73" s="54"/>
      <c r="J73" s="55">
        <f>G73*H73</f>
        <v>0</v>
      </c>
      <c r="K73" s="26"/>
    </row>
    <row r="74" spans="1:11" ht="18" customHeight="1">
      <c r="A74" s="101"/>
      <c r="B74" s="98"/>
      <c r="C74" s="118" t="s">
        <v>81</v>
      </c>
      <c r="D74" s="119"/>
      <c r="E74" s="119"/>
      <c r="F74" s="119"/>
      <c r="G74" s="119"/>
      <c r="H74" s="119"/>
      <c r="I74" s="119"/>
      <c r="J74" s="120"/>
      <c r="K74" s="26"/>
    </row>
    <row r="75" spans="1:11" ht="12.75" customHeight="1">
      <c r="A75" s="101"/>
      <c r="B75" s="100">
        <f>B73+1</f>
        <v>22</v>
      </c>
      <c r="C75" s="49"/>
      <c r="D75" s="50"/>
      <c r="E75" s="50"/>
      <c r="F75" s="51" t="s">
        <v>11</v>
      </c>
      <c r="G75" s="52">
        <v>120</v>
      </c>
      <c r="H75" s="53"/>
      <c r="I75" s="54"/>
      <c r="J75" s="55">
        <f>G75*H75</f>
        <v>0</v>
      </c>
      <c r="K75" s="26"/>
    </row>
    <row r="76" spans="1:11" ht="23.25" customHeight="1">
      <c r="A76" s="101"/>
      <c r="B76" s="98"/>
      <c r="C76" s="118" t="s">
        <v>139</v>
      </c>
      <c r="D76" s="119"/>
      <c r="E76" s="119"/>
      <c r="F76" s="119"/>
      <c r="G76" s="119"/>
      <c r="H76" s="119"/>
      <c r="I76" s="119"/>
      <c r="J76" s="120"/>
      <c r="K76" s="26"/>
    </row>
    <row r="77" spans="1:11" ht="12.75" customHeight="1">
      <c r="A77" s="101"/>
      <c r="B77" s="100">
        <v>23</v>
      </c>
      <c r="C77" s="49"/>
      <c r="D77" s="50"/>
      <c r="E77" s="50"/>
      <c r="F77" s="51" t="s">
        <v>11</v>
      </c>
      <c r="G77" s="52">
        <v>120</v>
      </c>
      <c r="H77" s="53"/>
      <c r="I77" s="54"/>
      <c r="J77" s="55">
        <f>G77*H77</f>
        <v>0</v>
      </c>
      <c r="K77" s="26"/>
    </row>
    <row r="78" spans="1:11" ht="23.25" customHeight="1">
      <c r="A78" s="101"/>
      <c r="B78" s="98"/>
      <c r="C78" s="118" t="s">
        <v>82</v>
      </c>
      <c r="D78" s="119"/>
      <c r="E78" s="119"/>
      <c r="F78" s="119"/>
      <c r="G78" s="119"/>
      <c r="H78" s="119"/>
      <c r="I78" s="119"/>
      <c r="J78" s="120"/>
      <c r="K78" s="26"/>
    </row>
    <row r="79" spans="1:11" ht="12.75" customHeight="1">
      <c r="A79" s="101"/>
      <c r="B79" s="100">
        <v>24</v>
      </c>
      <c r="C79" s="49"/>
      <c r="D79" s="50"/>
      <c r="E79" s="50"/>
      <c r="F79" s="51" t="s">
        <v>11</v>
      </c>
      <c r="G79" s="52">
        <v>180</v>
      </c>
      <c r="H79" s="53"/>
      <c r="I79" s="54"/>
      <c r="J79" s="55">
        <f>G79*H79</f>
        <v>0</v>
      </c>
      <c r="K79" s="26"/>
    </row>
    <row r="80" spans="1:11" ht="23.25" customHeight="1">
      <c r="A80" s="101"/>
      <c r="B80" s="98"/>
      <c r="C80" s="118" t="s">
        <v>83</v>
      </c>
      <c r="D80" s="119"/>
      <c r="E80" s="119"/>
      <c r="F80" s="119"/>
      <c r="G80" s="119"/>
      <c r="H80" s="119"/>
      <c r="I80" s="119"/>
      <c r="J80" s="120"/>
      <c r="K80" s="26"/>
    </row>
    <row r="81" spans="1:11" ht="12.75" customHeight="1">
      <c r="A81" s="101"/>
      <c r="B81" s="100">
        <v>25</v>
      </c>
      <c r="C81" s="49"/>
      <c r="D81" s="50"/>
      <c r="E81" s="50"/>
      <c r="F81" s="51" t="s">
        <v>11</v>
      </c>
      <c r="G81" s="52">
        <v>12</v>
      </c>
      <c r="H81" s="53"/>
      <c r="I81" s="54"/>
      <c r="J81" s="55">
        <f>G81*H81</f>
        <v>0</v>
      </c>
      <c r="K81" s="26"/>
    </row>
    <row r="82" spans="1:11" ht="23.25" customHeight="1">
      <c r="A82" s="101"/>
      <c r="B82" s="98"/>
      <c r="C82" s="118" t="s">
        <v>140</v>
      </c>
      <c r="D82" s="119"/>
      <c r="E82" s="119"/>
      <c r="F82" s="119"/>
      <c r="G82" s="119"/>
      <c r="H82" s="119"/>
      <c r="I82" s="119"/>
      <c r="J82" s="120"/>
      <c r="K82" s="26"/>
    </row>
    <row r="83" spans="1:11" ht="14.25" customHeight="1">
      <c r="A83" s="106" t="s">
        <v>88</v>
      </c>
      <c r="B83" s="100">
        <f>B81+1</f>
        <v>26</v>
      </c>
      <c r="C83" s="49"/>
      <c r="D83" s="50"/>
      <c r="E83" s="50"/>
      <c r="F83" s="51" t="s">
        <v>11</v>
      </c>
      <c r="G83" s="52">
        <v>50</v>
      </c>
      <c r="H83" s="53"/>
      <c r="I83" s="54"/>
      <c r="J83" s="58">
        <f>G83*H83</f>
        <v>0</v>
      </c>
      <c r="K83" s="26"/>
    </row>
    <row r="84" spans="1:11" ht="18" customHeight="1">
      <c r="A84" s="106" t="s">
        <v>152</v>
      </c>
      <c r="B84" s="98"/>
      <c r="C84" s="128" t="s">
        <v>100</v>
      </c>
      <c r="D84" s="129"/>
      <c r="E84" s="129"/>
      <c r="F84" s="129"/>
      <c r="G84" s="129"/>
      <c r="H84" s="129"/>
      <c r="I84" s="129"/>
      <c r="J84" s="130"/>
      <c r="K84" s="74"/>
    </row>
    <row r="85" spans="1:11" ht="48">
      <c r="A85" s="107"/>
      <c r="B85" s="108"/>
      <c r="C85" s="136" t="s">
        <v>67</v>
      </c>
      <c r="D85" s="137"/>
      <c r="E85" s="91"/>
      <c r="F85" s="75" t="s">
        <v>37</v>
      </c>
      <c r="G85" s="76" t="s">
        <v>38</v>
      </c>
      <c r="H85" s="77" t="s">
        <v>39</v>
      </c>
      <c r="I85" s="78" t="s">
        <v>40</v>
      </c>
      <c r="J85" s="79" t="s">
        <v>41</v>
      </c>
      <c r="K85" s="80"/>
    </row>
    <row r="86" spans="1:11" ht="13.5" customHeight="1">
      <c r="A86" s="107"/>
      <c r="B86" s="109">
        <v>27</v>
      </c>
      <c r="C86" s="121"/>
      <c r="D86" s="122"/>
      <c r="E86" s="90"/>
      <c r="F86" s="69" t="s">
        <v>42</v>
      </c>
      <c r="G86" s="110">
        <v>24</v>
      </c>
      <c r="H86" s="70"/>
      <c r="I86" s="71"/>
      <c r="J86" s="87">
        <f>G86*H86</f>
        <v>0</v>
      </c>
      <c r="K86" s="81"/>
    </row>
    <row r="87" spans="1:11" ht="23.25" customHeight="1">
      <c r="A87" s="107"/>
      <c r="B87" s="98"/>
      <c r="C87" s="128" t="s">
        <v>99</v>
      </c>
      <c r="D87" s="129"/>
      <c r="E87" s="129"/>
      <c r="F87" s="129"/>
      <c r="G87" s="129"/>
      <c r="H87" s="129"/>
      <c r="I87" s="129"/>
      <c r="J87" s="130"/>
      <c r="K87" s="26">
        <v>10200</v>
      </c>
    </row>
    <row r="88" spans="1:11" ht="48">
      <c r="A88" s="107"/>
      <c r="B88" s="108"/>
      <c r="C88" s="136" t="s">
        <v>68</v>
      </c>
      <c r="D88" s="137"/>
      <c r="E88" s="91"/>
      <c r="F88" s="75" t="s">
        <v>37</v>
      </c>
      <c r="G88" s="76" t="s">
        <v>38</v>
      </c>
      <c r="H88" s="77" t="s">
        <v>39</v>
      </c>
      <c r="I88" s="78" t="s">
        <v>40</v>
      </c>
      <c r="J88" s="79" t="s">
        <v>41</v>
      </c>
      <c r="K88" s="80"/>
    </row>
    <row r="89" spans="1:11" ht="13.5" customHeight="1" thickBot="1">
      <c r="A89" s="106"/>
      <c r="B89" s="109">
        <v>28</v>
      </c>
      <c r="C89" s="121"/>
      <c r="D89" s="122"/>
      <c r="E89" s="90"/>
      <c r="F89" s="69" t="s">
        <v>42</v>
      </c>
      <c r="G89" s="110">
        <v>24</v>
      </c>
      <c r="H89" s="70"/>
      <c r="I89" s="71"/>
      <c r="J89" s="87">
        <f>G89*H89</f>
        <v>0</v>
      </c>
      <c r="K89" s="27"/>
    </row>
    <row r="90" spans="1:11" ht="17.25" customHeight="1" thickBot="1">
      <c r="A90" s="18"/>
      <c r="B90" s="19"/>
      <c r="C90" s="19"/>
      <c r="D90" s="23"/>
      <c r="E90" s="23"/>
      <c r="F90" s="20"/>
      <c r="G90" s="21" t="s">
        <v>12</v>
      </c>
      <c r="H90" s="22" t="str">
        <f>A69</f>
        <v>B12</v>
      </c>
      <c r="I90" s="24"/>
      <c r="J90" s="17">
        <f>J71+J73+J75+J77+J79+J81+J83+J86+J89</f>
        <v>0</v>
      </c>
      <c r="K90" s="102"/>
    </row>
    <row r="91" spans="1:11" ht="13.5" customHeight="1">
      <c r="A91" s="97" t="s">
        <v>36</v>
      </c>
      <c r="B91" s="95"/>
      <c r="C91" s="46"/>
      <c r="D91" s="92" t="s">
        <v>93</v>
      </c>
      <c r="E91" s="47"/>
      <c r="F91" s="47"/>
      <c r="G91" s="47"/>
      <c r="H91" s="47"/>
      <c r="I91" s="47"/>
      <c r="J91" s="47"/>
      <c r="K91" s="25"/>
    </row>
    <row r="92" spans="1:11" ht="13.5" customHeight="1">
      <c r="A92" s="97"/>
      <c r="B92" s="98"/>
      <c r="C92" s="125" t="s">
        <v>142</v>
      </c>
      <c r="D92" s="126"/>
      <c r="E92" s="126"/>
      <c r="F92" s="126"/>
      <c r="G92" s="126"/>
      <c r="H92" s="126"/>
      <c r="I92" s="126"/>
      <c r="J92" s="127"/>
      <c r="K92" s="26"/>
    </row>
    <row r="93" spans="1:11" ht="13.5" customHeight="1">
      <c r="A93" s="99"/>
      <c r="B93" s="100">
        <v>29</v>
      </c>
      <c r="C93" s="49"/>
      <c r="D93" s="50"/>
      <c r="E93" s="50"/>
      <c r="F93" s="51" t="s">
        <v>11</v>
      </c>
      <c r="G93" s="52">
        <v>40</v>
      </c>
      <c r="H93" s="53"/>
      <c r="I93" s="54"/>
      <c r="J93" s="55">
        <f>G93*H93</f>
        <v>0</v>
      </c>
      <c r="K93" s="26"/>
    </row>
    <row r="94" spans="1:11" ht="12.75">
      <c r="A94" s="101"/>
      <c r="B94" s="98"/>
      <c r="C94" s="125" t="s">
        <v>84</v>
      </c>
      <c r="D94" s="126"/>
      <c r="E94" s="126"/>
      <c r="F94" s="126"/>
      <c r="G94" s="126"/>
      <c r="H94" s="126"/>
      <c r="I94" s="126"/>
      <c r="J94" s="127"/>
      <c r="K94" s="26"/>
    </row>
    <row r="95" spans="1:11" ht="12.75">
      <c r="A95" s="101"/>
      <c r="B95" s="100">
        <f>B93+1</f>
        <v>30</v>
      </c>
      <c r="C95" s="49"/>
      <c r="D95" s="50"/>
      <c r="E95" s="50"/>
      <c r="F95" s="51" t="s">
        <v>11</v>
      </c>
      <c r="G95" s="52">
        <v>20</v>
      </c>
      <c r="H95" s="53"/>
      <c r="I95" s="54"/>
      <c r="J95" s="55">
        <f>G95*H95</f>
        <v>0</v>
      </c>
      <c r="K95" s="26"/>
    </row>
    <row r="96" spans="1:11" ht="12.75">
      <c r="A96" s="101"/>
      <c r="B96" s="98"/>
      <c r="C96" s="125" t="s">
        <v>85</v>
      </c>
      <c r="D96" s="126"/>
      <c r="E96" s="126"/>
      <c r="F96" s="126"/>
      <c r="G96" s="126"/>
      <c r="H96" s="126"/>
      <c r="I96" s="126"/>
      <c r="J96" s="127"/>
      <c r="K96" s="26"/>
    </row>
    <row r="97" spans="1:11" ht="12.75">
      <c r="A97" s="101"/>
      <c r="B97" s="100">
        <f>B95+1</f>
        <v>31</v>
      </c>
      <c r="C97" s="49"/>
      <c r="D97" s="50"/>
      <c r="E97" s="50"/>
      <c r="F97" s="51" t="s">
        <v>11</v>
      </c>
      <c r="G97" s="52">
        <v>40</v>
      </c>
      <c r="H97" s="53"/>
      <c r="I97" s="54"/>
      <c r="J97" s="55">
        <f>G97*H97</f>
        <v>0</v>
      </c>
      <c r="K97" s="26">
        <v>900</v>
      </c>
    </row>
    <row r="98" spans="1:11" ht="12.75">
      <c r="A98" s="101"/>
      <c r="B98" s="98"/>
      <c r="C98" s="125" t="s">
        <v>141</v>
      </c>
      <c r="D98" s="126"/>
      <c r="E98" s="126"/>
      <c r="F98" s="126"/>
      <c r="G98" s="126"/>
      <c r="H98" s="126"/>
      <c r="I98" s="126"/>
      <c r="J98" s="127"/>
      <c r="K98" s="26"/>
    </row>
    <row r="99" spans="1:11" ht="12.75">
      <c r="A99" s="101"/>
      <c r="B99" s="100">
        <f>B97+1</f>
        <v>32</v>
      </c>
      <c r="C99" s="49"/>
      <c r="D99" s="50"/>
      <c r="E99" s="50"/>
      <c r="F99" s="51" t="s">
        <v>11</v>
      </c>
      <c r="G99" s="52">
        <v>10</v>
      </c>
      <c r="H99" s="53"/>
      <c r="I99" s="54"/>
      <c r="J99" s="55">
        <f>G99*H99</f>
        <v>0</v>
      </c>
      <c r="K99" s="26"/>
    </row>
    <row r="100" spans="1:11" ht="13.5" customHeight="1">
      <c r="A100" s="101"/>
      <c r="B100" s="98"/>
      <c r="C100" s="125" t="s">
        <v>86</v>
      </c>
      <c r="D100" s="126"/>
      <c r="E100" s="126"/>
      <c r="F100" s="126"/>
      <c r="G100" s="126"/>
      <c r="H100" s="126"/>
      <c r="I100" s="126"/>
      <c r="J100" s="127"/>
      <c r="K100" s="26"/>
    </row>
    <row r="101" spans="1:11" ht="13.5" thickBot="1">
      <c r="A101" s="101"/>
      <c r="B101" s="100">
        <f>B99+1</f>
        <v>33</v>
      </c>
      <c r="C101" s="49"/>
      <c r="D101" s="50"/>
      <c r="E101" s="50"/>
      <c r="F101" s="51" t="s">
        <v>11</v>
      </c>
      <c r="G101" s="52">
        <v>40</v>
      </c>
      <c r="H101" s="53"/>
      <c r="I101" s="54"/>
      <c r="J101" s="58">
        <f>G101*H101</f>
        <v>0</v>
      </c>
      <c r="K101" s="27"/>
    </row>
    <row r="102" spans="1:11" ht="17.25" customHeight="1" thickBot="1">
      <c r="A102" s="18"/>
      <c r="B102" s="19"/>
      <c r="C102" s="19"/>
      <c r="D102" s="23"/>
      <c r="E102" s="23"/>
      <c r="F102" s="20"/>
      <c r="G102" s="21" t="s">
        <v>12</v>
      </c>
      <c r="H102" s="22" t="str">
        <f>A91</f>
        <v>B13</v>
      </c>
      <c r="I102" s="24"/>
      <c r="J102" s="17">
        <f>SUM(J93:J101)</f>
        <v>0</v>
      </c>
      <c r="K102" s="104"/>
    </row>
    <row r="103" spans="1:11" ht="12.75">
      <c r="A103" s="94" t="s">
        <v>43</v>
      </c>
      <c r="B103" s="95"/>
      <c r="C103" s="46"/>
      <c r="D103" s="92" t="s">
        <v>93</v>
      </c>
      <c r="E103" s="47"/>
      <c r="F103" s="47"/>
      <c r="G103" s="47"/>
      <c r="H103" s="47"/>
      <c r="I103" s="47"/>
      <c r="J103" s="47"/>
      <c r="K103" s="25"/>
    </row>
    <row r="104" spans="1:11" ht="12.75">
      <c r="A104" s="97"/>
      <c r="B104" s="98"/>
      <c r="C104" s="125" t="s">
        <v>143</v>
      </c>
      <c r="D104" s="126"/>
      <c r="E104" s="126"/>
      <c r="F104" s="126"/>
      <c r="G104" s="126"/>
      <c r="H104" s="126"/>
      <c r="I104" s="126"/>
      <c r="J104" s="127"/>
      <c r="K104" s="26"/>
    </row>
    <row r="105" spans="1:11" ht="12.75">
      <c r="A105" s="99"/>
      <c r="B105" s="100">
        <v>34</v>
      </c>
      <c r="C105" s="49"/>
      <c r="D105" s="50"/>
      <c r="E105" s="50"/>
      <c r="F105" s="51" t="s">
        <v>11</v>
      </c>
      <c r="G105" s="52">
        <v>100</v>
      </c>
      <c r="H105" s="53"/>
      <c r="I105" s="54"/>
      <c r="J105" s="55">
        <f>G105*H105</f>
        <v>0</v>
      </c>
      <c r="K105" s="26"/>
    </row>
    <row r="106" spans="1:11" ht="26.25" customHeight="1">
      <c r="A106" s="101"/>
      <c r="B106" s="98"/>
      <c r="C106" s="147" t="s">
        <v>144</v>
      </c>
      <c r="D106" s="148"/>
      <c r="E106" s="148"/>
      <c r="F106" s="148"/>
      <c r="G106" s="148"/>
      <c r="H106" s="148"/>
      <c r="I106" s="148"/>
      <c r="J106" s="149"/>
      <c r="K106" s="26"/>
    </row>
    <row r="107" spans="1:11" ht="12.75">
      <c r="A107" s="101"/>
      <c r="B107" s="100">
        <f>B105+1</f>
        <v>35</v>
      </c>
      <c r="C107" s="49"/>
      <c r="D107" s="50"/>
      <c r="E107" s="50"/>
      <c r="F107" s="51" t="s">
        <v>11</v>
      </c>
      <c r="G107" s="72">
        <v>200</v>
      </c>
      <c r="H107" s="53"/>
      <c r="I107" s="54"/>
      <c r="J107" s="55">
        <f>G107*H107</f>
        <v>0</v>
      </c>
      <c r="K107" s="26"/>
    </row>
    <row r="108" spans="1:11" ht="25.5" customHeight="1">
      <c r="A108" s="101"/>
      <c r="B108" s="98"/>
      <c r="C108" s="118" t="s">
        <v>145</v>
      </c>
      <c r="D108" s="119"/>
      <c r="E108" s="119"/>
      <c r="F108" s="119"/>
      <c r="G108" s="119"/>
      <c r="H108" s="119"/>
      <c r="I108" s="119"/>
      <c r="J108" s="120"/>
      <c r="K108" s="26"/>
    </row>
    <row r="109" spans="1:11" ht="12.75">
      <c r="A109" s="101"/>
      <c r="B109" s="100">
        <f>B107+1</f>
        <v>36</v>
      </c>
      <c r="C109" s="49"/>
      <c r="D109" s="50"/>
      <c r="E109" s="50"/>
      <c r="F109" s="51" t="s">
        <v>11</v>
      </c>
      <c r="G109" s="52">
        <v>200</v>
      </c>
      <c r="H109" s="53"/>
      <c r="I109" s="54"/>
      <c r="J109" s="55">
        <f>G109*H109</f>
        <v>0</v>
      </c>
      <c r="K109" s="26"/>
    </row>
    <row r="110" spans="1:11" ht="27.75" customHeight="1">
      <c r="A110" s="101"/>
      <c r="B110" s="98"/>
      <c r="C110" s="118" t="s">
        <v>146</v>
      </c>
      <c r="D110" s="119"/>
      <c r="E110" s="119"/>
      <c r="F110" s="119"/>
      <c r="G110" s="119"/>
      <c r="H110" s="119"/>
      <c r="I110" s="119"/>
      <c r="J110" s="120"/>
      <c r="K110" s="26">
        <v>600</v>
      </c>
    </row>
    <row r="111" spans="1:11" ht="12.75">
      <c r="A111" s="101"/>
      <c r="B111" s="100">
        <f>B109+1</f>
        <v>37</v>
      </c>
      <c r="C111" s="49"/>
      <c r="D111" s="73"/>
      <c r="E111" s="73"/>
      <c r="F111" s="51" t="s">
        <v>11</v>
      </c>
      <c r="G111" s="52">
        <v>200</v>
      </c>
      <c r="H111" s="53"/>
      <c r="I111" s="54"/>
      <c r="J111" s="55">
        <f>G111*H111</f>
        <v>0</v>
      </c>
      <c r="K111" s="26"/>
    </row>
    <row r="112" spans="1:11" ht="12.75" customHeight="1">
      <c r="A112" s="101"/>
      <c r="B112" s="98"/>
      <c r="C112" s="118" t="s">
        <v>147</v>
      </c>
      <c r="D112" s="119"/>
      <c r="E112" s="119"/>
      <c r="F112" s="119"/>
      <c r="G112" s="119"/>
      <c r="H112" s="119"/>
      <c r="I112" s="119"/>
      <c r="J112" s="120"/>
      <c r="K112" s="26"/>
    </row>
    <row r="113" spans="1:11" ht="13.5" thickBot="1">
      <c r="A113" s="101"/>
      <c r="B113" s="100">
        <f>B111+1</f>
        <v>38</v>
      </c>
      <c r="C113" s="49"/>
      <c r="D113" s="50"/>
      <c r="E113" s="50"/>
      <c r="F113" s="51" t="s">
        <v>11</v>
      </c>
      <c r="G113" s="52">
        <v>20</v>
      </c>
      <c r="H113" s="53"/>
      <c r="I113" s="54"/>
      <c r="J113" s="58">
        <f>G113*H113</f>
        <v>0</v>
      </c>
      <c r="K113" s="27"/>
    </row>
    <row r="114" spans="1:11" ht="18.75" customHeight="1" thickBot="1">
      <c r="A114" s="18"/>
      <c r="B114" s="19"/>
      <c r="C114" s="19"/>
      <c r="D114" s="23"/>
      <c r="E114" s="23"/>
      <c r="F114" s="20"/>
      <c r="G114" s="21" t="s">
        <v>12</v>
      </c>
      <c r="H114" s="22" t="str">
        <f>A103</f>
        <v>B14</v>
      </c>
      <c r="I114" s="24"/>
      <c r="J114" s="17">
        <f>SUM(J105:J113)</f>
        <v>0</v>
      </c>
      <c r="K114" s="104"/>
    </row>
    <row r="115" spans="1:11" ht="12.75">
      <c r="A115" s="94" t="s">
        <v>44</v>
      </c>
      <c r="B115" s="111"/>
      <c r="C115" s="152" t="s">
        <v>93</v>
      </c>
      <c r="D115" s="152"/>
      <c r="E115" s="152"/>
      <c r="F115" s="152"/>
      <c r="G115" s="152"/>
      <c r="H115" s="152"/>
      <c r="I115" s="152"/>
      <c r="J115" s="153"/>
      <c r="K115" s="25"/>
    </row>
    <row r="116" spans="1:11" ht="75" customHeight="1">
      <c r="A116" s="97"/>
      <c r="B116" s="112"/>
      <c r="C116" s="129" t="s">
        <v>89</v>
      </c>
      <c r="D116" s="129"/>
      <c r="E116" s="129"/>
      <c r="F116" s="129"/>
      <c r="G116" s="129"/>
      <c r="H116" s="129"/>
      <c r="I116" s="129"/>
      <c r="J116" s="130"/>
      <c r="K116" s="26"/>
    </row>
    <row r="117" spans="1:11" ht="12.75">
      <c r="A117" s="101"/>
      <c r="B117" s="98"/>
      <c r="C117" s="65" t="s">
        <v>69</v>
      </c>
      <c r="D117" s="56"/>
      <c r="E117" s="56"/>
      <c r="F117" s="56"/>
      <c r="G117" s="56"/>
      <c r="H117" s="56"/>
      <c r="I117" s="56"/>
      <c r="J117" s="57"/>
      <c r="K117" s="26"/>
    </row>
    <row r="118" spans="1:11" ht="12.75">
      <c r="A118" s="101"/>
      <c r="B118" s="100">
        <v>39</v>
      </c>
      <c r="C118" s="49"/>
      <c r="D118" s="50"/>
      <c r="E118" s="50"/>
      <c r="F118" s="51" t="s">
        <v>11</v>
      </c>
      <c r="G118" s="52">
        <v>360</v>
      </c>
      <c r="H118" s="53"/>
      <c r="I118" s="54"/>
      <c r="J118" s="55">
        <f>G118*H118</f>
        <v>0</v>
      </c>
      <c r="K118" s="26"/>
    </row>
    <row r="119" spans="1:11" ht="12.75">
      <c r="A119" s="101"/>
      <c r="B119" s="98"/>
      <c r="C119" s="65" t="s">
        <v>70</v>
      </c>
      <c r="D119" s="56"/>
      <c r="E119" s="56"/>
      <c r="F119" s="56"/>
      <c r="G119" s="56"/>
      <c r="H119" s="56"/>
      <c r="I119" s="56"/>
      <c r="J119" s="57"/>
      <c r="K119" s="26">
        <v>550</v>
      </c>
    </row>
    <row r="120" spans="1:11" ht="12.75">
      <c r="A120" s="101"/>
      <c r="B120" s="100">
        <f>B118+1</f>
        <v>40</v>
      </c>
      <c r="C120" s="49"/>
      <c r="D120" s="50"/>
      <c r="E120" s="50"/>
      <c r="F120" s="51" t="s">
        <v>11</v>
      </c>
      <c r="G120" s="52">
        <v>360</v>
      </c>
      <c r="H120" s="53"/>
      <c r="I120" s="54"/>
      <c r="J120" s="55">
        <f>G120*H120</f>
        <v>0</v>
      </c>
      <c r="K120" s="26"/>
    </row>
    <row r="121" spans="1:11" ht="12.75">
      <c r="A121" s="101"/>
      <c r="B121" s="98"/>
      <c r="C121" s="65" t="s">
        <v>71</v>
      </c>
      <c r="D121" s="56"/>
      <c r="E121" s="56"/>
      <c r="F121" s="56"/>
      <c r="G121" s="56"/>
      <c r="H121" s="56"/>
      <c r="I121" s="56"/>
      <c r="J121" s="57"/>
      <c r="K121" s="26"/>
    </row>
    <row r="122" spans="1:11" ht="13.5" thickBot="1">
      <c r="A122" s="101"/>
      <c r="B122" s="100">
        <f>B120+1</f>
        <v>41</v>
      </c>
      <c r="C122" s="49"/>
      <c r="D122" s="50"/>
      <c r="E122" s="50"/>
      <c r="F122" s="51" t="s">
        <v>11</v>
      </c>
      <c r="G122" s="52">
        <v>120</v>
      </c>
      <c r="H122" s="53"/>
      <c r="I122" s="54"/>
      <c r="J122" s="55">
        <f>G122*H122</f>
        <v>0</v>
      </c>
      <c r="K122" s="27"/>
    </row>
    <row r="123" spans="1:11" ht="16.5" customHeight="1" thickBot="1">
      <c r="A123" s="18"/>
      <c r="B123" s="19"/>
      <c r="C123" s="19"/>
      <c r="D123" s="23"/>
      <c r="E123" s="23"/>
      <c r="F123" s="20"/>
      <c r="G123" s="21" t="s">
        <v>12</v>
      </c>
      <c r="H123" s="22" t="str">
        <f>A115</f>
        <v>B15</v>
      </c>
      <c r="I123" s="24"/>
      <c r="J123" s="17">
        <f>SUM(J118:J122)</f>
        <v>0</v>
      </c>
      <c r="K123" s="104"/>
    </row>
    <row r="124" spans="1:11" ht="30" customHeight="1">
      <c r="A124" s="94" t="s">
        <v>45</v>
      </c>
      <c r="B124" s="95"/>
      <c r="C124" s="116" t="s">
        <v>148</v>
      </c>
      <c r="D124" s="116"/>
      <c r="E124" s="116"/>
      <c r="F124" s="116"/>
      <c r="G124" s="116"/>
      <c r="H124" s="116"/>
      <c r="I124" s="116"/>
      <c r="J124" s="117"/>
      <c r="K124" s="25"/>
    </row>
    <row r="125" spans="1:11" ht="13.5" thickBot="1">
      <c r="A125" s="99"/>
      <c r="B125" s="103">
        <v>42</v>
      </c>
      <c r="C125" s="31"/>
      <c r="D125" s="31"/>
      <c r="E125" s="31"/>
      <c r="F125" s="41" t="s">
        <v>11</v>
      </c>
      <c r="G125" s="42">
        <v>1400</v>
      </c>
      <c r="H125" s="43"/>
      <c r="I125" s="44"/>
      <c r="J125" s="45">
        <f>G125*H125</f>
        <v>0</v>
      </c>
      <c r="K125" s="27">
        <v>50</v>
      </c>
    </row>
    <row r="126" spans="1:11" ht="13.5" thickBot="1">
      <c r="A126" s="18"/>
      <c r="B126" s="19"/>
      <c r="C126" s="19"/>
      <c r="D126" s="23"/>
      <c r="E126" s="23"/>
      <c r="F126" s="60"/>
      <c r="G126" s="62" t="s">
        <v>12</v>
      </c>
      <c r="H126" s="22" t="str">
        <f>A124</f>
        <v>B16</v>
      </c>
      <c r="I126" s="63"/>
      <c r="J126" s="17">
        <f>SUM(J125)</f>
        <v>0</v>
      </c>
      <c r="K126" s="102"/>
    </row>
    <row r="127" spans="1:11" ht="17.25" customHeight="1">
      <c r="A127" s="94" t="s">
        <v>46</v>
      </c>
      <c r="B127" s="95"/>
      <c r="C127" s="131" t="s">
        <v>149</v>
      </c>
      <c r="D127" s="131"/>
      <c r="E127" s="131"/>
      <c r="F127" s="131"/>
      <c r="G127" s="131"/>
      <c r="H127" s="131"/>
      <c r="I127" s="131"/>
      <c r="J127" s="132"/>
      <c r="K127" s="25"/>
    </row>
    <row r="128" spans="1:11" ht="13.5" thickBot="1">
      <c r="A128" s="99"/>
      <c r="B128" s="103">
        <v>43</v>
      </c>
      <c r="C128" s="31"/>
      <c r="D128" s="31"/>
      <c r="E128" s="31"/>
      <c r="F128" s="41" t="s">
        <v>11</v>
      </c>
      <c r="G128" s="42">
        <v>50</v>
      </c>
      <c r="H128" s="43"/>
      <c r="I128" s="44"/>
      <c r="J128" s="45">
        <f>G128*H128</f>
        <v>0</v>
      </c>
      <c r="K128" s="27">
        <v>90</v>
      </c>
    </row>
    <row r="129" spans="1:11" ht="13.5" thickBot="1">
      <c r="A129" s="18"/>
      <c r="B129" s="19"/>
      <c r="C129" s="19"/>
      <c r="D129" s="23"/>
      <c r="E129" s="23"/>
      <c r="F129" s="60"/>
      <c r="G129" s="62" t="s">
        <v>12</v>
      </c>
      <c r="H129" s="22" t="str">
        <f>A127</f>
        <v>B17</v>
      </c>
      <c r="I129" s="63"/>
      <c r="J129" s="17">
        <f>SUM(J128)</f>
        <v>0</v>
      </c>
      <c r="K129" s="102"/>
    </row>
    <row r="130" spans="1:11" ht="12.75">
      <c r="A130" s="94" t="s">
        <v>47</v>
      </c>
      <c r="B130" s="95"/>
      <c r="C130" s="46"/>
      <c r="D130" s="92" t="s">
        <v>93</v>
      </c>
      <c r="E130" s="92"/>
      <c r="F130" s="47"/>
      <c r="G130" s="47"/>
      <c r="H130" s="47"/>
      <c r="I130" s="47"/>
      <c r="J130" s="47"/>
      <c r="K130" s="25"/>
    </row>
    <row r="131" spans="1:11" ht="54" customHeight="1">
      <c r="A131" s="97"/>
      <c r="B131" s="98"/>
      <c r="C131" s="118" t="s">
        <v>151</v>
      </c>
      <c r="D131" s="119"/>
      <c r="E131" s="119"/>
      <c r="F131" s="119"/>
      <c r="G131" s="119"/>
      <c r="H131" s="119"/>
      <c r="I131" s="119"/>
      <c r="J131" s="120"/>
      <c r="K131" s="26"/>
    </row>
    <row r="132" spans="1:11" ht="12.75">
      <c r="A132" s="99"/>
      <c r="B132" s="100">
        <v>44</v>
      </c>
      <c r="C132" s="49"/>
      <c r="D132" s="50"/>
      <c r="E132" s="50"/>
      <c r="F132" s="51" t="s">
        <v>11</v>
      </c>
      <c r="G132" s="52">
        <v>20</v>
      </c>
      <c r="H132" s="53"/>
      <c r="I132" s="54"/>
      <c r="J132" s="55">
        <f>G132*H132</f>
        <v>0</v>
      </c>
      <c r="K132" s="26">
        <v>150</v>
      </c>
    </row>
    <row r="133" spans="1:11" ht="27.75" customHeight="1">
      <c r="A133" s="101"/>
      <c r="B133" s="98"/>
      <c r="C133" s="118" t="s">
        <v>150</v>
      </c>
      <c r="D133" s="119"/>
      <c r="E133" s="119"/>
      <c r="F133" s="119"/>
      <c r="G133" s="119"/>
      <c r="H133" s="119"/>
      <c r="I133" s="119"/>
      <c r="J133" s="120"/>
      <c r="K133" s="26"/>
    </row>
    <row r="134" spans="1:11" ht="13.5" thickBot="1">
      <c r="A134" s="101"/>
      <c r="B134" s="100">
        <f>B132+1</f>
        <v>45</v>
      </c>
      <c r="C134" s="49"/>
      <c r="D134" s="50"/>
      <c r="E134" s="50"/>
      <c r="F134" s="51" t="s">
        <v>11</v>
      </c>
      <c r="G134" s="52">
        <v>20</v>
      </c>
      <c r="H134" s="53"/>
      <c r="I134" s="54"/>
      <c r="J134" s="58">
        <f>G134*H134</f>
        <v>0</v>
      </c>
      <c r="K134" s="27"/>
    </row>
    <row r="135" spans="1:11" ht="13.5" thickBot="1">
      <c r="A135" s="18"/>
      <c r="B135" s="19"/>
      <c r="C135" s="19"/>
      <c r="D135" s="23"/>
      <c r="E135" s="23"/>
      <c r="F135" s="20"/>
      <c r="G135" s="21" t="s">
        <v>12</v>
      </c>
      <c r="H135" s="22" t="str">
        <f>A130</f>
        <v>B18</v>
      </c>
      <c r="I135" s="24"/>
      <c r="J135" s="17">
        <f>SUM(J132:J134)</f>
        <v>0</v>
      </c>
      <c r="K135" s="104"/>
    </row>
    <row r="136" spans="1:11" ht="37.5" customHeight="1">
      <c r="A136" s="94" t="s">
        <v>48</v>
      </c>
      <c r="B136" s="95"/>
      <c r="C136" s="138" t="s">
        <v>90</v>
      </c>
      <c r="D136" s="138"/>
      <c r="E136" s="138"/>
      <c r="F136" s="138"/>
      <c r="G136" s="138"/>
      <c r="H136" s="138"/>
      <c r="I136" s="138"/>
      <c r="J136" s="139"/>
      <c r="K136" s="25">
        <v>15</v>
      </c>
    </row>
    <row r="137" spans="1:11" ht="13.5" thickBot="1">
      <c r="A137" s="99"/>
      <c r="B137" s="103">
        <v>46</v>
      </c>
      <c r="C137" s="31"/>
      <c r="D137" s="31"/>
      <c r="E137" s="31"/>
      <c r="F137" s="41" t="s">
        <v>11</v>
      </c>
      <c r="G137" s="42">
        <v>400</v>
      </c>
      <c r="H137" s="43"/>
      <c r="I137" s="44"/>
      <c r="J137" s="45">
        <f>G137*H137</f>
        <v>0</v>
      </c>
      <c r="K137" s="27"/>
    </row>
    <row r="138" spans="1:11" ht="13.5" thickBot="1">
      <c r="A138" s="18"/>
      <c r="B138" s="19"/>
      <c r="C138" s="19"/>
      <c r="D138" s="23"/>
      <c r="E138" s="23"/>
      <c r="F138" s="60"/>
      <c r="G138" s="62" t="s">
        <v>12</v>
      </c>
      <c r="H138" s="22" t="str">
        <f>A136</f>
        <v>B19</v>
      </c>
      <c r="I138" s="63"/>
      <c r="J138" s="17">
        <f>SUM(J137)</f>
        <v>0</v>
      </c>
      <c r="K138" s="102"/>
    </row>
    <row r="139" spans="1:11" ht="12.75">
      <c r="A139" s="97" t="s">
        <v>49</v>
      </c>
      <c r="B139" s="95"/>
      <c r="C139" s="46"/>
      <c r="D139" s="92" t="s">
        <v>153</v>
      </c>
      <c r="E139" s="92"/>
      <c r="F139" s="47"/>
      <c r="G139" s="47"/>
      <c r="H139" s="47"/>
      <c r="I139" s="47"/>
      <c r="J139" s="47"/>
      <c r="K139" s="25"/>
    </row>
    <row r="140" spans="1:11" ht="24.75" customHeight="1">
      <c r="A140" s="97"/>
      <c r="B140" s="98"/>
      <c r="C140" s="118" t="s">
        <v>117</v>
      </c>
      <c r="D140" s="119"/>
      <c r="E140" s="119"/>
      <c r="F140" s="119"/>
      <c r="G140" s="119"/>
      <c r="H140" s="119"/>
      <c r="I140" s="119"/>
      <c r="J140" s="120"/>
      <c r="K140" s="26"/>
    </row>
    <row r="141" spans="1:11" ht="12.75">
      <c r="A141" s="99"/>
      <c r="B141" s="100">
        <v>47</v>
      </c>
      <c r="C141" s="49"/>
      <c r="D141" s="50"/>
      <c r="E141" s="50"/>
      <c r="F141" s="82" t="s">
        <v>11</v>
      </c>
      <c r="G141" s="52">
        <v>24</v>
      </c>
      <c r="H141" s="53"/>
      <c r="I141" s="54"/>
      <c r="J141" s="55">
        <f>G141*H141</f>
        <v>0</v>
      </c>
      <c r="K141" s="26"/>
    </row>
    <row r="142" spans="1:11" ht="12.75">
      <c r="A142" s="101"/>
      <c r="B142" s="98"/>
      <c r="C142" s="142" t="s">
        <v>118</v>
      </c>
      <c r="D142" s="143"/>
      <c r="E142" s="143"/>
      <c r="F142" s="143"/>
      <c r="G142" s="143"/>
      <c r="H142" s="143"/>
      <c r="I142" s="143"/>
      <c r="J142" s="144"/>
      <c r="K142" s="26"/>
    </row>
    <row r="143" spans="1:11" ht="12.75">
      <c r="A143" s="101"/>
      <c r="B143" s="100">
        <f>B141+1</f>
        <v>48</v>
      </c>
      <c r="C143" s="49"/>
      <c r="D143" s="50"/>
      <c r="E143" s="50"/>
      <c r="F143" s="51" t="s">
        <v>11</v>
      </c>
      <c r="G143" s="52">
        <v>1200</v>
      </c>
      <c r="H143" s="53"/>
      <c r="I143" s="54"/>
      <c r="J143" s="55">
        <f>G143*H143</f>
        <v>0</v>
      </c>
      <c r="K143" s="26"/>
    </row>
    <row r="144" spans="1:11" ht="26.25" customHeight="1">
      <c r="A144" s="101"/>
      <c r="B144" s="98"/>
      <c r="C144" s="118" t="s">
        <v>119</v>
      </c>
      <c r="D144" s="119"/>
      <c r="E144" s="119"/>
      <c r="F144" s="119"/>
      <c r="G144" s="119"/>
      <c r="H144" s="119"/>
      <c r="I144" s="119"/>
      <c r="J144" s="120"/>
      <c r="K144" s="26"/>
    </row>
    <row r="145" spans="1:11" ht="12.75">
      <c r="A145" s="101"/>
      <c r="B145" s="100">
        <f>B143+1</f>
        <v>49</v>
      </c>
      <c r="C145" s="49"/>
      <c r="D145" s="50"/>
      <c r="E145" s="50"/>
      <c r="F145" s="51" t="s">
        <v>11</v>
      </c>
      <c r="G145" s="52">
        <v>80</v>
      </c>
      <c r="H145" s="53"/>
      <c r="I145" s="54"/>
      <c r="J145" s="55">
        <f>G145*H145</f>
        <v>0</v>
      </c>
      <c r="K145" s="26"/>
    </row>
    <row r="146" spans="1:11" ht="24" customHeight="1">
      <c r="A146" s="101"/>
      <c r="B146" s="98"/>
      <c r="C146" s="118" t="s">
        <v>120</v>
      </c>
      <c r="D146" s="119"/>
      <c r="E146" s="119"/>
      <c r="F146" s="119"/>
      <c r="G146" s="119"/>
      <c r="H146" s="119"/>
      <c r="I146" s="119"/>
      <c r="J146" s="120"/>
      <c r="K146" s="26">
        <v>300</v>
      </c>
    </row>
    <row r="147" spans="1:11" ht="12.75">
      <c r="A147" s="101"/>
      <c r="B147" s="100">
        <f>B145+1</f>
        <v>50</v>
      </c>
      <c r="C147" s="49"/>
      <c r="D147" s="50"/>
      <c r="E147" s="50"/>
      <c r="F147" s="51" t="s">
        <v>11</v>
      </c>
      <c r="G147" s="52">
        <v>40</v>
      </c>
      <c r="H147" s="53"/>
      <c r="I147" s="54"/>
      <c r="J147" s="55">
        <f>G147*H147</f>
        <v>0</v>
      </c>
      <c r="K147" s="26"/>
    </row>
    <row r="148" spans="1:11" ht="28.5" customHeight="1">
      <c r="A148" s="101"/>
      <c r="B148" s="98"/>
      <c r="C148" s="118" t="s">
        <v>121</v>
      </c>
      <c r="D148" s="145"/>
      <c r="E148" s="145"/>
      <c r="F148" s="145"/>
      <c r="G148" s="145"/>
      <c r="H148" s="145"/>
      <c r="I148" s="145"/>
      <c r="J148" s="146"/>
      <c r="K148" s="26"/>
    </row>
    <row r="149" spans="1:11" ht="13.5" thickBot="1">
      <c r="A149" s="101"/>
      <c r="B149" s="100">
        <f>B147+1</f>
        <v>51</v>
      </c>
      <c r="C149" s="49"/>
      <c r="D149" s="50"/>
      <c r="E149" s="50"/>
      <c r="F149" s="51" t="s">
        <v>51</v>
      </c>
      <c r="G149" s="83">
        <v>30</v>
      </c>
      <c r="H149" s="53"/>
      <c r="I149" s="54"/>
      <c r="J149" s="58">
        <f>G149*H149</f>
        <v>0</v>
      </c>
      <c r="K149" s="27"/>
    </row>
    <row r="150" spans="1:11" ht="13.5" thickBot="1">
      <c r="A150" s="18"/>
      <c r="B150" s="19"/>
      <c r="C150" s="19"/>
      <c r="D150" s="23"/>
      <c r="E150" s="23"/>
      <c r="F150" s="20"/>
      <c r="G150" s="21" t="s">
        <v>12</v>
      </c>
      <c r="H150" s="22" t="str">
        <f>A139</f>
        <v>B20</v>
      </c>
      <c r="I150" s="24"/>
      <c r="J150" s="17">
        <f>SUM(J141:J149)</f>
        <v>0</v>
      </c>
      <c r="K150" s="104"/>
    </row>
    <row r="151" spans="1:11" ht="12.75">
      <c r="A151" s="94" t="s">
        <v>50</v>
      </c>
      <c r="B151" s="95"/>
      <c r="C151" s="46"/>
      <c r="D151" s="92" t="s">
        <v>93</v>
      </c>
      <c r="E151" s="92"/>
      <c r="F151" s="47"/>
      <c r="G151" s="47"/>
      <c r="H151" s="47"/>
      <c r="I151" s="47"/>
      <c r="J151" s="47"/>
      <c r="K151" s="25"/>
    </row>
    <row r="152" spans="1:11" ht="24.75" customHeight="1">
      <c r="A152" s="97"/>
      <c r="B152" s="113"/>
      <c r="C152" s="140" t="s">
        <v>91</v>
      </c>
      <c r="D152" s="140"/>
      <c r="E152" s="140"/>
      <c r="F152" s="140"/>
      <c r="G152" s="140"/>
      <c r="H152" s="140"/>
      <c r="I152" s="140"/>
      <c r="J152" s="141"/>
      <c r="K152" s="26"/>
    </row>
    <row r="153" spans="1:11" ht="12.75">
      <c r="A153" s="97"/>
      <c r="B153" s="98"/>
      <c r="C153" s="65" t="s">
        <v>53</v>
      </c>
      <c r="D153" s="56"/>
      <c r="E153" s="56"/>
      <c r="F153" s="56"/>
      <c r="G153" s="56"/>
      <c r="H153" s="56"/>
      <c r="I153" s="56"/>
      <c r="J153" s="57"/>
      <c r="K153" s="26"/>
    </row>
    <row r="154" spans="1:11" ht="14.25" customHeight="1">
      <c r="A154" s="99"/>
      <c r="B154" s="100">
        <v>52</v>
      </c>
      <c r="C154" s="49"/>
      <c r="D154" s="50"/>
      <c r="E154" s="50"/>
      <c r="F154" s="51" t="s">
        <v>11</v>
      </c>
      <c r="G154" s="52">
        <v>600</v>
      </c>
      <c r="H154" s="53"/>
      <c r="I154" s="54"/>
      <c r="J154" s="55">
        <f>G154*H154</f>
        <v>0</v>
      </c>
      <c r="K154" s="26"/>
    </row>
    <row r="155" spans="1:11" ht="12.75">
      <c r="A155" s="101"/>
      <c r="B155" s="98"/>
      <c r="C155" s="65" t="s">
        <v>54</v>
      </c>
      <c r="D155" s="56"/>
      <c r="E155" s="56"/>
      <c r="F155" s="56"/>
      <c r="G155" s="56"/>
      <c r="H155" s="56"/>
      <c r="I155" s="56"/>
      <c r="J155" s="57"/>
      <c r="K155" s="26"/>
    </row>
    <row r="156" spans="1:11" ht="12.75">
      <c r="A156" s="101"/>
      <c r="B156" s="100">
        <v>53</v>
      </c>
      <c r="C156" s="49"/>
      <c r="D156" s="50"/>
      <c r="E156" s="50"/>
      <c r="F156" s="51" t="s">
        <v>11</v>
      </c>
      <c r="G156" s="52">
        <v>1400</v>
      </c>
      <c r="H156" s="53"/>
      <c r="I156" s="54"/>
      <c r="J156" s="55">
        <f>G156*H156</f>
        <v>0</v>
      </c>
      <c r="K156" s="26"/>
    </row>
    <row r="157" spans="1:11" ht="12.75">
      <c r="A157" s="101"/>
      <c r="B157" s="98"/>
      <c r="C157" s="65" t="s">
        <v>55</v>
      </c>
      <c r="D157" s="56"/>
      <c r="E157" s="56"/>
      <c r="F157" s="56"/>
      <c r="G157" s="56"/>
      <c r="H157" s="56"/>
      <c r="I157" s="56"/>
      <c r="J157" s="57"/>
      <c r="K157" s="26"/>
    </row>
    <row r="158" spans="1:11" ht="12.75">
      <c r="A158" s="101"/>
      <c r="B158" s="100">
        <f>B156+1</f>
        <v>54</v>
      </c>
      <c r="C158" s="49"/>
      <c r="D158" s="50"/>
      <c r="E158" s="50"/>
      <c r="F158" s="51" t="s">
        <v>11</v>
      </c>
      <c r="G158" s="52">
        <v>600</v>
      </c>
      <c r="H158" s="53"/>
      <c r="I158" s="54"/>
      <c r="J158" s="55">
        <f>G158*H158</f>
        <v>0</v>
      </c>
      <c r="K158" s="26">
        <v>100</v>
      </c>
    </row>
    <row r="159" spans="1:11" ht="12.75" customHeight="1">
      <c r="A159" s="101"/>
      <c r="B159" s="98"/>
      <c r="C159" s="65" t="s">
        <v>56</v>
      </c>
      <c r="D159" s="56"/>
      <c r="E159" s="56"/>
      <c r="F159" s="56"/>
      <c r="G159" s="56"/>
      <c r="H159" s="56"/>
      <c r="I159" s="56"/>
      <c r="J159" s="57"/>
      <c r="K159" s="26"/>
    </row>
    <row r="160" spans="1:11" ht="13.5" thickBot="1">
      <c r="A160" s="101"/>
      <c r="B160" s="100">
        <f>B158+1</f>
        <v>55</v>
      </c>
      <c r="C160" s="49"/>
      <c r="D160" s="50"/>
      <c r="E160" s="50"/>
      <c r="F160" s="51" t="s">
        <v>11</v>
      </c>
      <c r="G160" s="52">
        <v>400</v>
      </c>
      <c r="H160" s="53"/>
      <c r="I160" s="54"/>
      <c r="J160" s="58">
        <f>G160*H160</f>
        <v>0</v>
      </c>
      <c r="K160" s="27"/>
    </row>
    <row r="161" spans="1:11" ht="13.5" thickBot="1">
      <c r="A161" s="18"/>
      <c r="B161" s="19"/>
      <c r="C161" s="19"/>
      <c r="D161" s="23"/>
      <c r="E161" s="23"/>
      <c r="F161" s="20"/>
      <c r="G161" s="21" t="s">
        <v>12</v>
      </c>
      <c r="H161" s="22" t="str">
        <f>A151</f>
        <v>B21</v>
      </c>
      <c r="I161" s="24"/>
      <c r="J161" s="17">
        <f>SUM(J154:J160)</f>
        <v>0</v>
      </c>
      <c r="K161" s="104"/>
    </row>
    <row r="162" spans="1:11" ht="38.25" customHeight="1">
      <c r="A162" s="94" t="s">
        <v>52</v>
      </c>
      <c r="B162" s="95"/>
      <c r="C162" s="116" t="s">
        <v>92</v>
      </c>
      <c r="D162" s="116"/>
      <c r="E162" s="116"/>
      <c r="F162" s="116"/>
      <c r="G162" s="116"/>
      <c r="H162" s="116"/>
      <c r="I162" s="116"/>
      <c r="J162" s="117"/>
      <c r="K162" s="25"/>
    </row>
    <row r="163" spans="1:11" ht="13.5" thickBot="1">
      <c r="A163" s="99"/>
      <c r="B163" s="103">
        <v>56</v>
      </c>
      <c r="C163" s="31"/>
      <c r="D163" s="31"/>
      <c r="E163" s="31"/>
      <c r="F163" s="84" t="s">
        <v>11</v>
      </c>
      <c r="G163" s="42">
        <v>2000</v>
      </c>
      <c r="H163" s="43"/>
      <c r="I163" s="44"/>
      <c r="J163" s="45">
        <f>G163*H163</f>
        <v>0</v>
      </c>
      <c r="K163" s="27">
        <v>100</v>
      </c>
    </row>
    <row r="164" spans="1:11" ht="13.5" thickBot="1">
      <c r="A164" s="18"/>
      <c r="B164" s="19"/>
      <c r="C164" s="19"/>
      <c r="D164" s="23"/>
      <c r="E164" s="23"/>
      <c r="F164" s="60"/>
      <c r="G164" s="62" t="s">
        <v>12</v>
      </c>
      <c r="H164" s="22" t="str">
        <f>A162</f>
        <v>B22</v>
      </c>
      <c r="I164" s="63"/>
      <c r="J164" s="17">
        <f>SUM(J163)</f>
        <v>0</v>
      </c>
      <c r="K164" s="102"/>
    </row>
    <row r="165" spans="1:11" ht="12.75">
      <c r="A165" s="94" t="s">
        <v>57</v>
      </c>
      <c r="B165" s="95"/>
      <c r="C165" s="46"/>
      <c r="D165" s="92" t="s">
        <v>93</v>
      </c>
      <c r="E165" s="92"/>
      <c r="F165" s="47"/>
      <c r="G165" s="47"/>
      <c r="H165" s="47"/>
      <c r="I165" s="47"/>
      <c r="J165" s="93"/>
      <c r="K165" s="25"/>
    </row>
    <row r="166" spans="1:11" ht="23.25" customHeight="1">
      <c r="A166" s="97"/>
      <c r="B166" s="114"/>
      <c r="C166" s="150" t="s">
        <v>115</v>
      </c>
      <c r="D166" s="150"/>
      <c r="E166" s="150"/>
      <c r="F166" s="150"/>
      <c r="G166" s="150"/>
      <c r="H166" s="150"/>
      <c r="I166" s="150"/>
      <c r="J166" s="151"/>
      <c r="K166" s="26"/>
    </row>
    <row r="167" spans="1:11" ht="12.75">
      <c r="A167" s="101"/>
      <c r="B167" s="98"/>
      <c r="C167" s="86" t="s">
        <v>53</v>
      </c>
      <c r="D167" s="88"/>
      <c r="E167" s="88"/>
      <c r="F167" s="88"/>
      <c r="G167" s="88"/>
      <c r="H167" s="88"/>
      <c r="I167" s="88"/>
      <c r="J167" s="89"/>
      <c r="K167" s="26"/>
    </row>
    <row r="168" spans="1:11" ht="12.75">
      <c r="A168" s="101"/>
      <c r="B168" s="100">
        <v>57</v>
      </c>
      <c r="C168" s="49"/>
      <c r="D168" s="50"/>
      <c r="E168" s="50"/>
      <c r="F168" s="51" t="s">
        <v>11</v>
      </c>
      <c r="G168" s="52">
        <v>10</v>
      </c>
      <c r="H168" s="53"/>
      <c r="I168" s="54"/>
      <c r="J168" s="55">
        <f>G168*H168</f>
        <v>0</v>
      </c>
      <c r="K168" s="26"/>
    </row>
    <row r="169" spans="1:11" ht="12.75">
      <c r="A169" s="101"/>
      <c r="B169" s="98"/>
      <c r="C169" s="65" t="s">
        <v>54</v>
      </c>
      <c r="D169" s="56"/>
      <c r="E169" s="56"/>
      <c r="F169" s="56"/>
      <c r="G169" s="56"/>
      <c r="H169" s="56"/>
      <c r="I169" s="56"/>
      <c r="J169" s="57"/>
      <c r="K169" s="26"/>
    </row>
    <row r="170" spans="1:11" ht="12.75">
      <c r="A170" s="101"/>
      <c r="B170" s="100">
        <f>B168+1</f>
        <v>58</v>
      </c>
      <c r="C170" s="49"/>
      <c r="D170" s="50"/>
      <c r="E170" s="50"/>
      <c r="F170" s="51" t="s">
        <v>11</v>
      </c>
      <c r="G170" s="52">
        <v>40</v>
      </c>
      <c r="H170" s="53"/>
      <c r="I170" s="54"/>
      <c r="J170" s="55">
        <f>G170*H170</f>
        <v>0</v>
      </c>
      <c r="K170" s="26"/>
    </row>
    <row r="171" spans="1:11" ht="12.75">
      <c r="A171" s="101"/>
      <c r="B171" s="98"/>
      <c r="C171" s="65" t="s">
        <v>55</v>
      </c>
      <c r="D171" s="56"/>
      <c r="E171" s="56"/>
      <c r="F171" s="56"/>
      <c r="G171" s="56"/>
      <c r="H171" s="56"/>
      <c r="I171" s="56"/>
      <c r="J171" s="57"/>
      <c r="K171" s="26"/>
    </row>
    <row r="172" spans="1:11" ht="12.75">
      <c r="A172" s="101"/>
      <c r="B172" s="100">
        <f>B170+1</f>
        <v>59</v>
      </c>
      <c r="C172" s="49"/>
      <c r="D172" s="50"/>
      <c r="E172" s="50"/>
      <c r="F172" s="51" t="s">
        <v>11</v>
      </c>
      <c r="G172" s="52">
        <v>50</v>
      </c>
      <c r="H172" s="53"/>
      <c r="I172" s="54"/>
      <c r="J172" s="55">
        <f>G172*H172</f>
        <v>0</v>
      </c>
      <c r="K172" s="26"/>
    </row>
    <row r="173" spans="1:11" ht="37.5" customHeight="1">
      <c r="A173" s="101"/>
      <c r="B173" s="98"/>
      <c r="C173" s="133" t="s">
        <v>116</v>
      </c>
      <c r="D173" s="134"/>
      <c r="E173" s="134"/>
      <c r="F173" s="134"/>
      <c r="G173" s="134"/>
      <c r="H173" s="134"/>
      <c r="I173" s="134"/>
      <c r="J173" s="135"/>
      <c r="K173" s="26"/>
    </row>
    <row r="174" spans="1:11" ht="12.75">
      <c r="A174" s="101"/>
      <c r="B174" s="98"/>
      <c r="C174" s="86" t="s">
        <v>55</v>
      </c>
      <c r="D174" s="88"/>
      <c r="E174" s="88"/>
      <c r="F174" s="88"/>
      <c r="G174" s="88"/>
      <c r="H174" s="88"/>
      <c r="I174" s="88"/>
      <c r="J174" s="89"/>
      <c r="K174" s="26"/>
    </row>
    <row r="175" spans="1:11" ht="13.5" customHeight="1" thickBot="1">
      <c r="A175" s="101"/>
      <c r="B175" s="100">
        <f>B172+1</f>
        <v>60</v>
      </c>
      <c r="C175" s="49"/>
      <c r="D175" s="50"/>
      <c r="E175" s="50"/>
      <c r="F175" s="51" t="s">
        <v>11</v>
      </c>
      <c r="G175" s="52">
        <v>20</v>
      </c>
      <c r="H175" s="53"/>
      <c r="I175" s="54"/>
      <c r="J175" s="55">
        <f>G175*H175</f>
        <v>0</v>
      </c>
      <c r="K175" s="27">
        <v>25</v>
      </c>
    </row>
    <row r="176" spans="1:11" ht="12.75" customHeight="1" thickBot="1">
      <c r="A176" s="18"/>
      <c r="B176" s="19"/>
      <c r="C176" s="19"/>
      <c r="D176" s="23"/>
      <c r="E176" s="23"/>
      <c r="F176" s="20"/>
      <c r="G176" s="21" t="s">
        <v>12</v>
      </c>
      <c r="H176" s="22" t="str">
        <f>A165</f>
        <v>B23</v>
      </c>
      <c r="I176" s="24"/>
      <c r="J176" s="17">
        <f>SUM(J168:J175)</f>
        <v>0</v>
      </c>
      <c r="K176" s="104"/>
    </row>
    <row r="177" spans="1:11" ht="17.25" customHeight="1">
      <c r="A177" s="94" t="s">
        <v>58</v>
      </c>
      <c r="B177" s="95"/>
      <c r="C177" s="131" t="s">
        <v>114</v>
      </c>
      <c r="D177" s="131"/>
      <c r="E177" s="131"/>
      <c r="F177" s="131"/>
      <c r="G177" s="131"/>
      <c r="H177" s="131"/>
      <c r="I177" s="131"/>
      <c r="J177" s="132"/>
      <c r="K177" s="25"/>
    </row>
    <row r="178" spans="1:11" ht="13.5" thickBot="1">
      <c r="A178" s="99"/>
      <c r="B178" s="103">
        <v>61</v>
      </c>
      <c r="C178" s="31"/>
      <c r="D178" s="31"/>
      <c r="E178" s="31"/>
      <c r="F178" s="41" t="s">
        <v>60</v>
      </c>
      <c r="G178" s="85">
        <v>120</v>
      </c>
      <c r="H178" s="43"/>
      <c r="I178" s="44"/>
      <c r="J178" s="45">
        <f>G178*H178</f>
        <v>0</v>
      </c>
      <c r="K178" s="27">
        <v>40</v>
      </c>
    </row>
    <row r="179" spans="1:11" ht="13.5" thickBot="1">
      <c r="A179" s="18"/>
      <c r="B179" s="19"/>
      <c r="C179" s="19"/>
      <c r="D179" s="23"/>
      <c r="E179" s="23"/>
      <c r="F179" s="60"/>
      <c r="G179" s="62" t="s">
        <v>12</v>
      </c>
      <c r="H179" s="22" t="str">
        <f>A177</f>
        <v>B24</v>
      </c>
      <c r="I179" s="63"/>
      <c r="J179" s="17">
        <f>SUM(J178)</f>
        <v>0</v>
      </c>
      <c r="K179" s="102"/>
    </row>
    <row r="180" spans="1:11" ht="15" customHeight="1">
      <c r="A180" s="94" t="s">
        <v>59</v>
      </c>
      <c r="B180" s="95"/>
      <c r="C180" s="131" t="s">
        <v>113</v>
      </c>
      <c r="D180" s="131"/>
      <c r="E180" s="131"/>
      <c r="F180" s="131"/>
      <c r="G180" s="131"/>
      <c r="H180" s="131"/>
      <c r="I180" s="131"/>
      <c r="J180" s="132"/>
      <c r="K180" s="25"/>
    </row>
    <row r="181" spans="1:11" ht="13.5" thickBot="1">
      <c r="A181" s="99"/>
      <c r="B181" s="103">
        <v>62</v>
      </c>
      <c r="C181" s="31"/>
      <c r="D181" s="31"/>
      <c r="E181" s="31"/>
      <c r="F181" s="41" t="s">
        <v>60</v>
      </c>
      <c r="G181" s="42">
        <v>125</v>
      </c>
      <c r="H181" s="43"/>
      <c r="I181" s="44"/>
      <c r="J181" s="45">
        <f>G181*H181</f>
        <v>0</v>
      </c>
      <c r="K181" s="27">
        <v>40</v>
      </c>
    </row>
    <row r="182" spans="1:11" ht="13.5" thickBot="1">
      <c r="A182" s="18"/>
      <c r="B182" s="19"/>
      <c r="C182" s="19"/>
      <c r="D182" s="23"/>
      <c r="E182" s="23"/>
      <c r="F182" s="60"/>
      <c r="G182" s="62" t="s">
        <v>12</v>
      </c>
      <c r="H182" s="22" t="str">
        <f>A180</f>
        <v>B25</v>
      </c>
      <c r="I182" s="63"/>
      <c r="J182" s="17">
        <f>SUM(J181)</f>
        <v>0</v>
      </c>
      <c r="K182" s="102"/>
    </row>
    <row r="183" spans="1:11" ht="15" customHeight="1">
      <c r="A183" s="94" t="s">
        <v>61</v>
      </c>
      <c r="B183" s="95"/>
      <c r="C183" s="131" t="s">
        <v>112</v>
      </c>
      <c r="D183" s="131"/>
      <c r="E183" s="131"/>
      <c r="F183" s="131"/>
      <c r="G183" s="131"/>
      <c r="H183" s="131"/>
      <c r="I183" s="131"/>
      <c r="J183" s="132"/>
      <c r="K183" s="25"/>
    </row>
    <row r="184" spans="1:11" ht="13.5" thickBot="1">
      <c r="A184" s="99"/>
      <c r="B184" s="103">
        <v>63</v>
      </c>
      <c r="C184" s="31"/>
      <c r="D184" s="31"/>
      <c r="E184" s="31"/>
      <c r="F184" s="41" t="s">
        <v>11</v>
      </c>
      <c r="G184" s="42">
        <v>416</v>
      </c>
      <c r="H184" s="43"/>
      <c r="I184" s="44"/>
      <c r="J184" s="45">
        <f>G184*H184</f>
        <v>0</v>
      </c>
      <c r="K184" s="27">
        <v>30</v>
      </c>
    </row>
    <row r="185" spans="1:11" ht="13.5" thickBot="1">
      <c r="A185" s="18"/>
      <c r="B185" s="19"/>
      <c r="C185" s="19"/>
      <c r="D185" s="23"/>
      <c r="E185" s="23"/>
      <c r="F185" s="60"/>
      <c r="G185" s="62" t="s">
        <v>12</v>
      </c>
      <c r="H185" s="22" t="str">
        <f>A183</f>
        <v>B26</v>
      </c>
      <c r="I185" s="63"/>
      <c r="J185" s="17">
        <f>SUM(J184)</f>
        <v>0</v>
      </c>
      <c r="K185" s="102"/>
    </row>
    <row r="186" spans="1:11" ht="15" customHeight="1">
      <c r="A186" s="94" t="s">
        <v>62</v>
      </c>
      <c r="B186" s="95"/>
      <c r="C186" s="116" t="s">
        <v>111</v>
      </c>
      <c r="D186" s="116"/>
      <c r="E186" s="116"/>
      <c r="F186" s="116"/>
      <c r="G186" s="116"/>
      <c r="H186" s="116"/>
      <c r="I186" s="116"/>
      <c r="J186" s="117"/>
      <c r="K186" s="25"/>
    </row>
    <row r="187" spans="1:11" ht="13.5" thickBot="1">
      <c r="A187" s="99"/>
      <c r="B187" s="103">
        <v>64</v>
      </c>
      <c r="C187" s="31"/>
      <c r="D187" s="31"/>
      <c r="E187" s="31"/>
      <c r="F187" s="41" t="s">
        <v>60</v>
      </c>
      <c r="G187" s="42">
        <v>42</v>
      </c>
      <c r="H187" s="43"/>
      <c r="I187" s="44"/>
      <c r="J187" s="45">
        <f>G187*H187</f>
        <v>0</v>
      </c>
      <c r="K187" s="27">
        <v>30</v>
      </c>
    </row>
    <row r="188" spans="1:11" ht="13.5" thickBot="1">
      <c r="A188" s="18"/>
      <c r="B188" s="19"/>
      <c r="C188" s="19"/>
      <c r="D188" s="23"/>
      <c r="E188" s="23"/>
      <c r="F188" s="60"/>
      <c r="G188" s="62" t="s">
        <v>12</v>
      </c>
      <c r="H188" s="22" t="str">
        <f>A186</f>
        <v>B27</v>
      </c>
      <c r="I188" s="63"/>
      <c r="J188" s="17">
        <f>SUM(J187)</f>
        <v>0</v>
      </c>
      <c r="K188" s="102"/>
    </row>
    <row r="189" spans="1:11" ht="23.25" customHeight="1">
      <c r="A189" s="94" t="s">
        <v>63</v>
      </c>
      <c r="B189" s="95"/>
      <c r="C189" s="123" t="s">
        <v>110</v>
      </c>
      <c r="D189" s="123"/>
      <c r="E189" s="123"/>
      <c r="F189" s="123"/>
      <c r="G189" s="123"/>
      <c r="H189" s="123"/>
      <c r="I189" s="123"/>
      <c r="J189" s="124"/>
      <c r="K189" s="25"/>
    </row>
    <row r="190" spans="1:11" ht="12.75">
      <c r="A190" s="97"/>
      <c r="B190" s="98"/>
      <c r="C190" s="65" t="s">
        <v>65</v>
      </c>
      <c r="D190" s="56"/>
      <c r="E190" s="56"/>
      <c r="F190" s="56"/>
      <c r="G190" s="56"/>
      <c r="H190" s="56"/>
      <c r="I190" s="56"/>
      <c r="J190" s="57"/>
      <c r="K190" s="26"/>
    </row>
    <row r="191" spans="1:11" ht="12.75">
      <c r="A191" s="99"/>
      <c r="B191" s="100">
        <v>65</v>
      </c>
      <c r="C191" s="49"/>
      <c r="D191" s="50"/>
      <c r="E191" s="50"/>
      <c r="F191" s="51" t="s">
        <v>11</v>
      </c>
      <c r="G191" s="52">
        <v>440</v>
      </c>
      <c r="H191" s="53"/>
      <c r="I191" s="54"/>
      <c r="J191" s="55">
        <f>G191*H191</f>
        <v>0</v>
      </c>
      <c r="K191" s="26"/>
    </row>
    <row r="192" spans="1:11" ht="13.5" customHeight="1">
      <c r="A192" s="101"/>
      <c r="B192" s="98"/>
      <c r="C192" s="65" t="s">
        <v>66</v>
      </c>
      <c r="D192" s="56"/>
      <c r="E192" s="56"/>
      <c r="F192" s="56"/>
      <c r="G192" s="56"/>
      <c r="H192" s="56"/>
      <c r="I192" s="56"/>
      <c r="J192" s="57"/>
      <c r="K192" s="26"/>
    </row>
    <row r="193" spans="1:11" ht="13.5" thickBot="1">
      <c r="A193" s="101"/>
      <c r="B193" s="100">
        <f>B191+1</f>
        <v>66</v>
      </c>
      <c r="C193" s="49"/>
      <c r="D193" s="50"/>
      <c r="E193" s="50"/>
      <c r="F193" s="51" t="s">
        <v>11</v>
      </c>
      <c r="G193" s="52">
        <v>110</v>
      </c>
      <c r="H193" s="53"/>
      <c r="I193" s="54"/>
      <c r="J193" s="58">
        <f>G193*H193</f>
        <v>0</v>
      </c>
      <c r="K193" s="27">
        <v>40</v>
      </c>
    </row>
    <row r="194" spans="1:11" ht="13.5" thickBot="1">
      <c r="A194" s="18"/>
      <c r="B194" s="19"/>
      <c r="C194" s="19"/>
      <c r="D194" s="23"/>
      <c r="E194" s="23"/>
      <c r="F194" s="20"/>
      <c r="G194" s="21" t="s">
        <v>12</v>
      </c>
      <c r="H194" s="22" t="str">
        <f>A189</f>
        <v>B28</v>
      </c>
      <c r="I194" s="24"/>
      <c r="J194" s="17">
        <f>SUM(J191:J193)</f>
        <v>0</v>
      </c>
      <c r="K194" s="104"/>
    </row>
    <row r="195" spans="1:11" ht="12.75">
      <c r="A195" s="94" t="s">
        <v>64</v>
      </c>
      <c r="B195" s="95"/>
      <c r="C195" s="46"/>
      <c r="D195" s="92" t="s">
        <v>93</v>
      </c>
      <c r="E195" s="47"/>
      <c r="F195" s="47"/>
      <c r="G195" s="47"/>
      <c r="H195" s="47"/>
      <c r="I195" s="47"/>
      <c r="J195" s="47"/>
      <c r="K195" s="25"/>
    </row>
    <row r="196" spans="1:11" ht="23.25" customHeight="1">
      <c r="A196" s="97"/>
      <c r="B196" s="98"/>
      <c r="C196" s="118" t="s">
        <v>108</v>
      </c>
      <c r="D196" s="119"/>
      <c r="E196" s="119"/>
      <c r="F196" s="119"/>
      <c r="G196" s="119"/>
      <c r="H196" s="119"/>
      <c r="I196" s="119"/>
      <c r="J196" s="120"/>
      <c r="K196" s="26"/>
    </row>
    <row r="197" spans="1:11" ht="12.75">
      <c r="A197" s="99"/>
      <c r="B197" s="100">
        <v>67</v>
      </c>
      <c r="C197" s="49"/>
      <c r="D197" s="50"/>
      <c r="E197" s="50"/>
      <c r="F197" s="51" t="s">
        <v>11</v>
      </c>
      <c r="G197" s="52">
        <v>240</v>
      </c>
      <c r="H197" s="53"/>
      <c r="I197" s="54"/>
      <c r="J197" s="55">
        <f>G197*H197</f>
        <v>0</v>
      </c>
      <c r="K197" s="26"/>
    </row>
    <row r="198" spans="1:11" ht="23.25" customHeight="1">
      <c r="A198" s="101"/>
      <c r="B198" s="98"/>
      <c r="C198" s="118" t="s">
        <v>109</v>
      </c>
      <c r="D198" s="119"/>
      <c r="E198" s="119"/>
      <c r="F198" s="119"/>
      <c r="G198" s="119"/>
      <c r="H198" s="119"/>
      <c r="I198" s="119"/>
      <c r="J198" s="120"/>
      <c r="K198" s="26"/>
    </row>
    <row r="199" spans="1:11" ht="13.5" thickBot="1">
      <c r="A199" s="101"/>
      <c r="B199" s="100">
        <f>B197+1</f>
        <v>68</v>
      </c>
      <c r="C199" s="49"/>
      <c r="D199" s="50"/>
      <c r="E199" s="50"/>
      <c r="F199" s="51" t="s">
        <v>11</v>
      </c>
      <c r="G199" s="52">
        <v>960</v>
      </c>
      <c r="H199" s="53"/>
      <c r="I199" s="54"/>
      <c r="J199" s="58">
        <f>G199*H199</f>
        <v>0</v>
      </c>
      <c r="K199" s="27">
        <v>500</v>
      </c>
    </row>
    <row r="200" spans="1:11" ht="13.5" thickBot="1">
      <c r="A200" s="18"/>
      <c r="B200" s="19"/>
      <c r="C200" s="19"/>
      <c r="D200" s="23"/>
      <c r="E200" s="23"/>
      <c r="F200" s="20"/>
      <c r="G200" s="21" t="s">
        <v>12</v>
      </c>
      <c r="H200" s="22" t="str">
        <f>A195</f>
        <v>B29</v>
      </c>
      <c r="I200" s="24"/>
      <c r="J200" s="17">
        <f>SUM(J197:J199)</f>
        <v>0</v>
      </c>
      <c r="K200" s="104"/>
    </row>
    <row r="201" spans="1:11" ht="23.25" customHeight="1">
      <c r="A201" s="94" t="s">
        <v>72</v>
      </c>
      <c r="B201" s="95"/>
      <c r="C201" s="116" t="s">
        <v>107</v>
      </c>
      <c r="D201" s="116"/>
      <c r="E201" s="116"/>
      <c r="F201" s="116"/>
      <c r="G201" s="116"/>
      <c r="H201" s="116"/>
      <c r="I201" s="116"/>
      <c r="J201" s="117"/>
      <c r="K201" s="25"/>
    </row>
    <row r="202" spans="1:11" ht="13.5" thickBot="1">
      <c r="A202" s="99"/>
      <c r="B202" s="103">
        <v>69</v>
      </c>
      <c r="C202" s="31"/>
      <c r="D202" s="31"/>
      <c r="E202" s="31"/>
      <c r="F202" s="41" t="s">
        <v>11</v>
      </c>
      <c r="G202" s="42">
        <v>1200</v>
      </c>
      <c r="H202" s="43"/>
      <c r="I202" s="44"/>
      <c r="J202" s="45">
        <f>G202*H202</f>
        <v>0</v>
      </c>
      <c r="K202" s="27">
        <v>150</v>
      </c>
    </row>
    <row r="203" spans="1:11" ht="13.5" thickBot="1">
      <c r="A203" s="18"/>
      <c r="B203" s="19"/>
      <c r="C203" s="19"/>
      <c r="D203" s="23"/>
      <c r="E203" s="23"/>
      <c r="F203" s="60"/>
      <c r="G203" s="62" t="s">
        <v>12</v>
      </c>
      <c r="H203" s="22" t="str">
        <f>A201</f>
        <v>B30</v>
      </c>
      <c r="I203" s="63"/>
      <c r="J203" s="17">
        <f>SUM(J202)</f>
        <v>0</v>
      </c>
      <c r="K203" s="102"/>
    </row>
    <row r="204" spans="1:11" ht="23.25" customHeight="1">
      <c r="A204" s="94" t="s">
        <v>73</v>
      </c>
      <c r="B204" s="95"/>
      <c r="C204" s="116" t="s">
        <v>106</v>
      </c>
      <c r="D204" s="116"/>
      <c r="E204" s="116"/>
      <c r="F204" s="116"/>
      <c r="G204" s="116"/>
      <c r="H204" s="116"/>
      <c r="I204" s="116"/>
      <c r="J204" s="117"/>
      <c r="K204" s="25"/>
    </row>
    <row r="205" spans="1:11" ht="13.5" thickBot="1">
      <c r="A205" s="99"/>
      <c r="B205" s="103">
        <v>70</v>
      </c>
      <c r="C205" s="31"/>
      <c r="D205" s="31"/>
      <c r="E205" s="31"/>
      <c r="F205" s="41" t="s">
        <v>60</v>
      </c>
      <c r="G205" s="42">
        <v>546</v>
      </c>
      <c r="H205" s="43"/>
      <c r="I205" s="44"/>
      <c r="J205" s="45">
        <f>G205*H205</f>
        <v>0</v>
      </c>
      <c r="K205" s="27">
        <v>70</v>
      </c>
    </row>
    <row r="206" spans="1:11" ht="13.5" thickBot="1">
      <c r="A206" s="18"/>
      <c r="B206" s="19"/>
      <c r="C206" s="19"/>
      <c r="D206" s="23"/>
      <c r="E206" s="23"/>
      <c r="F206" s="60"/>
      <c r="G206" s="62" t="s">
        <v>12</v>
      </c>
      <c r="H206" s="22" t="str">
        <f>A204</f>
        <v>B31</v>
      </c>
      <c r="I206" s="63"/>
      <c r="J206" s="17">
        <f>SUM(J205)</f>
        <v>0</v>
      </c>
      <c r="K206" s="102"/>
    </row>
    <row r="207" spans="1:11" ht="23.25" customHeight="1">
      <c r="A207" s="94" t="s">
        <v>74</v>
      </c>
      <c r="B207" s="95"/>
      <c r="C207" s="138" t="s">
        <v>105</v>
      </c>
      <c r="D207" s="138"/>
      <c r="E207" s="138"/>
      <c r="F207" s="138"/>
      <c r="G207" s="138"/>
      <c r="H207" s="138"/>
      <c r="I207" s="138"/>
      <c r="J207" s="139"/>
      <c r="K207" s="25"/>
    </row>
    <row r="208" spans="1:11" ht="13.5" thickBot="1">
      <c r="A208" s="99"/>
      <c r="B208" s="103">
        <v>71</v>
      </c>
      <c r="C208" s="31"/>
      <c r="D208" s="31"/>
      <c r="E208" s="31"/>
      <c r="F208" s="41" t="s">
        <v>60</v>
      </c>
      <c r="G208" s="42">
        <v>20</v>
      </c>
      <c r="H208" s="43"/>
      <c r="I208" s="44"/>
      <c r="J208" s="45">
        <f>G208*H208</f>
        <v>0</v>
      </c>
      <c r="K208" s="27">
        <v>3</v>
      </c>
    </row>
    <row r="209" spans="1:11" ht="13.5" thickBot="1">
      <c r="A209" s="18"/>
      <c r="B209" s="19"/>
      <c r="C209" s="19"/>
      <c r="D209" s="23"/>
      <c r="E209" s="23"/>
      <c r="F209" s="60"/>
      <c r="G209" s="62" t="s">
        <v>12</v>
      </c>
      <c r="H209" s="22" t="str">
        <f>A207</f>
        <v>B32</v>
      </c>
      <c r="I209" s="63"/>
      <c r="J209" s="17">
        <f>SUM(J208)</f>
        <v>0</v>
      </c>
      <c r="K209" s="102"/>
    </row>
    <row r="210" spans="1:11" ht="23.25" customHeight="1">
      <c r="A210" s="94" t="s">
        <v>75</v>
      </c>
      <c r="B210" s="95"/>
      <c r="C210" s="138" t="s">
        <v>104</v>
      </c>
      <c r="D210" s="138"/>
      <c r="E210" s="138"/>
      <c r="F210" s="138"/>
      <c r="G210" s="138"/>
      <c r="H210" s="138"/>
      <c r="I210" s="138"/>
      <c r="J210" s="139"/>
      <c r="K210" s="25"/>
    </row>
    <row r="211" spans="1:11" ht="13.5" thickBot="1">
      <c r="A211" s="99"/>
      <c r="B211" s="103">
        <v>72</v>
      </c>
      <c r="C211" s="31"/>
      <c r="D211" s="31"/>
      <c r="E211" s="31"/>
      <c r="F211" s="41" t="s">
        <v>11</v>
      </c>
      <c r="G211" s="42">
        <v>24</v>
      </c>
      <c r="H211" s="43"/>
      <c r="I211" s="44"/>
      <c r="J211" s="45">
        <f>G211*H211</f>
        <v>0</v>
      </c>
      <c r="K211" s="27">
        <v>300</v>
      </c>
    </row>
    <row r="212" spans="1:11" ht="13.5" thickBot="1">
      <c r="A212" s="18"/>
      <c r="B212" s="19"/>
      <c r="C212" s="19"/>
      <c r="D212" s="23"/>
      <c r="E212" s="23"/>
      <c r="F212" s="60"/>
      <c r="G212" s="62" t="s">
        <v>12</v>
      </c>
      <c r="H212" s="22" t="str">
        <f>A210</f>
        <v>B33</v>
      </c>
      <c r="I212" s="63"/>
      <c r="J212" s="17">
        <f>SUM(J211)</f>
        <v>0</v>
      </c>
      <c r="K212" s="102"/>
    </row>
    <row r="213" spans="1:11" ht="51" customHeight="1">
      <c r="A213" s="94" t="s">
        <v>76</v>
      </c>
      <c r="B213" s="59"/>
      <c r="C213" s="116" t="s">
        <v>103</v>
      </c>
      <c r="D213" s="116"/>
      <c r="E213" s="116"/>
      <c r="F213" s="116"/>
      <c r="G213" s="116"/>
      <c r="H213" s="116"/>
      <c r="I213" s="116"/>
      <c r="J213" s="117"/>
      <c r="K213" s="25">
        <v>300</v>
      </c>
    </row>
    <row r="214" spans="1:11" ht="13.5" thickBot="1">
      <c r="A214" s="99"/>
      <c r="B214" s="48">
        <v>73</v>
      </c>
      <c r="C214" s="31"/>
      <c r="D214" s="31"/>
      <c r="E214" s="31"/>
      <c r="F214" s="41" t="s">
        <v>60</v>
      </c>
      <c r="G214" s="42">
        <v>40</v>
      </c>
      <c r="H214" s="43"/>
      <c r="I214" s="44"/>
      <c r="J214" s="45">
        <f>G214*H214</f>
        <v>0</v>
      </c>
      <c r="K214" s="27"/>
    </row>
    <row r="215" spans="1:11" ht="15.75" customHeight="1" thickBot="1">
      <c r="A215" s="18"/>
      <c r="B215" s="19"/>
      <c r="C215" s="19"/>
      <c r="D215" s="23"/>
      <c r="E215" s="23"/>
      <c r="F215" s="60"/>
      <c r="G215" s="62" t="s">
        <v>12</v>
      </c>
      <c r="H215" s="22" t="str">
        <f>A213</f>
        <v>B34</v>
      </c>
      <c r="I215" s="63"/>
      <c r="J215" s="17">
        <f>SUM(J214)</f>
        <v>0</v>
      </c>
      <c r="K215" s="61"/>
    </row>
    <row r="216" spans="1:11" ht="36.75" customHeight="1">
      <c r="A216" s="94" t="s">
        <v>101</v>
      </c>
      <c r="B216" s="59"/>
      <c r="C216" s="116" t="s">
        <v>102</v>
      </c>
      <c r="D216" s="116"/>
      <c r="E216" s="116"/>
      <c r="F216" s="116"/>
      <c r="G216" s="116"/>
      <c r="H216" s="116"/>
      <c r="I216" s="116"/>
      <c r="J216" s="117"/>
      <c r="K216" s="25">
        <v>300</v>
      </c>
    </row>
    <row r="217" spans="1:11" ht="13.5" thickBot="1">
      <c r="A217" s="99"/>
      <c r="B217" s="48">
        <v>74</v>
      </c>
      <c r="C217" s="31"/>
      <c r="D217" s="31"/>
      <c r="E217" s="31"/>
      <c r="F217" s="41" t="s">
        <v>60</v>
      </c>
      <c r="G217" s="42">
        <v>20</v>
      </c>
      <c r="H217" s="43"/>
      <c r="I217" s="44"/>
      <c r="J217" s="45">
        <f>G217*H217</f>
        <v>0</v>
      </c>
      <c r="K217" s="27"/>
    </row>
    <row r="218" spans="1:11" ht="15.75" customHeight="1" thickBot="1">
      <c r="A218" s="18"/>
      <c r="B218" s="19"/>
      <c r="C218" s="19"/>
      <c r="D218" s="23"/>
      <c r="E218" s="23"/>
      <c r="F218" s="60"/>
      <c r="G218" s="62" t="s">
        <v>12</v>
      </c>
      <c r="H218" s="22" t="str">
        <f>A216</f>
        <v>B35</v>
      </c>
      <c r="I218" s="63"/>
      <c r="J218" s="17">
        <f>SUM(J217)</f>
        <v>0</v>
      </c>
      <c r="K218" s="61"/>
    </row>
    <row r="219" spans="1:11" ht="12.75">
      <c r="A219" s="96"/>
      <c r="B219" s="96"/>
      <c r="C219" s="96"/>
      <c r="D219" s="96"/>
      <c r="E219" s="96"/>
      <c r="F219" s="96"/>
      <c r="G219" s="96"/>
      <c r="H219" s="115"/>
      <c r="I219" s="115"/>
      <c r="J219" s="96"/>
      <c r="K219" s="96"/>
    </row>
    <row r="220" spans="8:9" ht="12.75">
      <c r="H220" s="7"/>
      <c r="I220" s="7"/>
    </row>
    <row r="221" spans="8:10" ht="12.75">
      <c r="H221" s="7"/>
      <c r="I221" s="7"/>
      <c r="J221" s="12"/>
    </row>
  </sheetData>
  <sheetProtection/>
  <mergeCells count="71">
    <mergeCell ref="C100:J100"/>
    <mergeCell ref="C104:J104"/>
    <mergeCell ref="C106:J106"/>
    <mergeCell ref="C166:J166"/>
    <mergeCell ref="C177:J177"/>
    <mergeCell ref="C108:J108"/>
    <mergeCell ref="C131:J131"/>
    <mergeCell ref="C133:J133"/>
    <mergeCell ref="C136:J136"/>
    <mergeCell ref="C115:J115"/>
    <mergeCell ref="C201:J201"/>
    <mergeCell ref="C146:J146"/>
    <mergeCell ref="C148:J148"/>
    <mergeCell ref="C180:J180"/>
    <mergeCell ref="C204:J204"/>
    <mergeCell ref="C207:J207"/>
    <mergeCell ref="C85:D85"/>
    <mergeCell ref="C98:J98"/>
    <mergeCell ref="C94:J94"/>
    <mergeCell ref="C88:D88"/>
    <mergeCell ref="C89:D89"/>
    <mergeCell ref="C210:J210"/>
    <mergeCell ref="C152:J152"/>
    <mergeCell ref="C116:J116"/>
    <mergeCell ref="C140:J140"/>
    <mergeCell ref="C142:J142"/>
    <mergeCell ref="C196:J196"/>
    <mergeCell ref="C198:J198"/>
    <mergeCell ref="C110:J110"/>
    <mergeCell ref="C173:J173"/>
    <mergeCell ref="C124:J124"/>
    <mergeCell ref="C127:J127"/>
    <mergeCell ref="C183:J183"/>
    <mergeCell ref="C144:J144"/>
    <mergeCell ref="C96:J96"/>
    <mergeCell ref="C51:J51"/>
    <mergeCell ref="C54:J54"/>
    <mergeCell ref="C78:J78"/>
    <mergeCell ref="C48:J48"/>
    <mergeCell ref="C72:J72"/>
    <mergeCell ref="C58:J58"/>
    <mergeCell ref="C60:J60"/>
    <mergeCell ref="C63:J63"/>
    <mergeCell ref="C66:J66"/>
    <mergeCell ref="C46:J46"/>
    <mergeCell ref="C28:J28"/>
    <mergeCell ref="C30:J30"/>
    <mergeCell ref="C33:J33"/>
    <mergeCell ref="C36:J36"/>
    <mergeCell ref="C39:J39"/>
    <mergeCell ref="C42:J42"/>
    <mergeCell ref="C112:J112"/>
    <mergeCell ref="C82:J82"/>
    <mergeCell ref="C84:J84"/>
    <mergeCell ref="C87:J87"/>
    <mergeCell ref="C213:J213"/>
    <mergeCell ref="C18:J18"/>
    <mergeCell ref="C20:J20"/>
    <mergeCell ref="C22:J22"/>
    <mergeCell ref="C24:J24"/>
    <mergeCell ref="C26:J26"/>
    <mergeCell ref="C216:J216"/>
    <mergeCell ref="C70:J70"/>
    <mergeCell ref="C80:J80"/>
    <mergeCell ref="C74:J74"/>
    <mergeCell ref="C86:D86"/>
    <mergeCell ref="C186:J186"/>
    <mergeCell ref="C189:J189"/>
    <mergeCell ref="C92:J92"/>
    <mergeCell ref="C162:J162"/>
    <mergeCell ref="C76:J76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0" r:id="rId1"/>
  <headerFooter scaleWithDoc="0">
    <oddHeader>&amp;L&amp;"Times New Roman,Pogrubiona"&amp;14DZP-PN/1/2019&amp;R&amp;"Times New Roman,Pogrubiona"&amp;14Załącznik nr 2B</oddHeader>
    <oddFooter>&amp;L&amp;"Arial,Normalny"&amp;8Białostockie Centrum Onkologii&amp;R&amp;"Arial,Normalny"Strona: &amp;P/&amp;N</oddFooter>
  </headerFooter>
  <rowBreaks count="7" manualBreakCount="7">
    <brk id="35" max="9" man="1"/>
    <brk id="56" max="9" man="1"/>
    <brk id="81" max="9" man="1"/>
    <brk id="102" max="9" man="1"/>
    <brk id="129" max="9" man="1"/>
    <brk id="150" max="9" man="1"/>
    <brk id="182" max="9" man="1"/>
  </rowBreaks>
  <ignoredErrors>
    <ignoredError sqref="A1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2019-02-13T09:04:45Z</cp:lastPrinted>
  <dcterms:created xsi:type="dcterms:W3CDTF">2000-02-01T14:14:43Z</dcterms:created>
  <dcterms:modified xsi:type="dcterms:W3CDTF">2019-02-18T08:58:36Z</dcterms:modified>
  <cp:category/>
  <cp:version/>
  <cp:contentType/>
  <cp:contentStatus/>
</cp:coreProperties>
</file>