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68" windowWidth="11976" windowHeight="3516" activeTab="0"/>
  </bookViews>
  <sheets>
    <sheet name="Arkusz1" sheetId="1" r:id="rId1"/>
  </sheets>
  <definedNames>
    <definedName name="_xlnm.Print_Area" localSheetId="0">'Arkusz1'!$A$1:$K$45</definedName>
    <definedName name="_xlnm.Print_Titles" localSheetId="0">'Arkusz1'!$11:$13</definedName>
  </definedNames>
  <calcPr fullCalcOnLoad="1"/>
</workbook>
</file>

<file path=xl/sharedStrings.xml><?xml version="1.0" encoding="utf-8"?>
<sst xmlns="http://schemas.openxmlformats.org/spreadsheetml/2006/main" count="82" uniqueCount="59">
  <si>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</si>
  <si>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</si>
  <si>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</si>
  <si>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</si>
  <si>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</si>
  <si>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</si>
  <si>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</si>
  <si>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</si>
  <si>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</si>
  <si>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</si>
  <si>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Jednostka
miary</t>
  </si>
  <si>
    <t>Asortyment</t>
  </si>
  <si>
    <t>Nr poz.</t>
  </si>
  <si>
    <t>VAT
(%)</t>
  </si>
  <si>
    <t>c) cenę brutto pozycji obliczyć zgodnie ze schematem poniżej:</t>
  </si>
  <si>
    <t>...........................................................................</t>
  </si>
  <si>
    <t>(podpis osoby uprawnionej</t>
  </si>
  <si>
    <t>do reprezentowania Wykonawcy)</t>
  </si>
  <si>
    <t xml:space="preserve">Ilość </t>
  </si>
  <si>
    <t>Nr
gr.</t>
  </si>
  <si>
    <t>szt.</t>
  </si>
  <si>
    <t>CENA GRUPY</t>
  </si>
  <si>
    <t>Cena
jednostkowa
netto (zł)</t>
  </si>
  <si>
    <t>Cena netto
(zł)</t>
  </si>
  <si>
    <t>Cena brutto
(zł)</t>
  </si>
  <si>
    <t>Podatek VAT
(zł)</t>
  </si>
  <si>
    <t>Instrukcja obliczenia ceny oferowanej pozycji:</t>
  </si>
  <si>
    <t>Generator molibdenowo-technetowy o aktywności 18,5 GBq (kalibracja na poniedziałek) z zestawem do elucji</t>
  </si>
  <si>
    <t>Generator molibdenowo-technetowy o aktywności 12,0 GBq (kalibracja na poniedziałek) z zestawem do elucji</t>
  </si>
  <si>
    <t>Zestaw MIBI (3 fiolki)</t>
  </si>
  <si>
    <t>Zestaw MDP (6 fiolek)</t>
  </si>
  <si>
    <t>Zestaw DTPA (6 fiolek)</t>
  </si>
  <si>
    <t>Zestaw DMSA (3 fiolki)</t>
  </si>
  <si>
    <t>Zestaw koloidu cynawego (3 fiolki)</t>
  </si>
  <si>
    <t>Radiofarmaceutyk przeznaczony do diagnostyki zmian patologicznych, w których dochodzi do nadekspresji receptorów somatostatynowych, które mogą być obrazowane z użyciem znakowanego ligandu Tc-99m</t>
  </si>
  <si>
    <t>Chlorek Strontu 89 o aktywności 150 MBq</t>
  </si>
  <si>
    <t>J-131 (kapsułka 4 MBq)</t>
  </si>
  <si>
    <t>J-131 (kapsułka od 120 MBq do 180 MBq)</t>
  </si>
  <si>
    <t xml:space="preserve">Cytrynian galu (o aktywności maksymalnej dla pojedyńczej porcji 200 MBq) </t>
  </si>
  <si>
    <t>porcja</t>
  </si>
  <si>
    <t>fiolka</t>
  </si>
  <si>
    <t>Substancje koloidowe służące do wykonywania scyntygrafii układu limfatycznego i węzła wartowniczego, do inkubacji w temperaturze pokojowej. Zestaw po 5 fiolek lub zestaw po 6 fiolek.</t>
  </si>
  <si>
    <t>Porcja 2,0 - 2,3 GBq</t>
  </si>
  <si>
    <t>Porcja 2,4 - 2,7 GBq</t>
  </si>
  <si>
    <t>Porcja 2,8 - 3,1 GBq</t>
  </si>
  <si>
    <t>Porcja 3,8 - 3,9 GBq</t>
  </si>
  <si>
    <t>Porcja 4,0 GBq</t>
  </si>
  <si>
    <t>Preparat znakowany samarem Sm-153 do zwalczania bólów kostnych u pacjentów z mnogimi bolesnymi osteoblastycznymi ogniskami przerzutowymi (gdy występują przerzuty nowotworowe do kości).</t>
  </si>
  <si>
    <t>Porcja 3,2 - 3,3 GBq</t>
  </si>
  <si>
    <t>Porcja 3,4 - 3,7 GBq</t>
  </si>
  <si>
    <t>ZAPOZNAJ SIĘ Z INSTRUKCJĄ: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</si>
  <si>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</si>
  <si>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11.</t>
  </si>
  <si>
    <t>a) cenę jednostkową netto pozycji należy wpisać do formularza cenowego z dokładnością do 1 grosza (kolumna 7),</t>
  </si>
  <si>
    <t>b) stawkę podatku od towarów i usług, w kolumnie 9 - VAT (%), należy wpisać cyfrą np. 5, 8, 23,</t>
  </si>
  <si>
    <t>- Cena netto (zł) (kolumna 8) = Ilość (kolumna 6) x Cena jednostkowa netto (zł) (kolumna 7),</t>
  </si>
  <si>
    <t>- Podatek VAT (zł) (kolumna 10) = Cena netto (zł) x (VAT(%)/100), otrzymaną wartość zaokrąglić do pełnych groszy,</t>
  </si>
  <si>
    <t>- Cena brutto (zł) (kolumna 11) = Cena netto (zł) + Podatek VAT (zł).</t>
  </si>
  <si>
    <t>Nazwa
i numer katalogowy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</si>
</sst>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1" fontId="7" fillId="32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0" borderId="16" xfId="52" applyFont="1" applyFill="1" applyBorder="1" applyAlignment="1">
      <alignment horizontal="left" vertical="center" wrapText="1"/>
      <protection/>
    </xf>
    <xf numFmtId="0" fontId="2" fillId="0" borderId="16" xfId="52" applyFont="1" applyFill="1" applyBorder="1" applyAlignment="1">
      <alignment horizontal="center" vertical="center"/>
      <protection/>
    </xf>
    <xf numFmtId="3" fontId="2" fillId="0" borderId="16" xfId="52" applyNumberFormat="1" applyFont="1" applyFill="1" applyBorder="1" applyAlignment="1">
      <alignment horizontal="center" vertical="center"/>
      <protection/>
    </xf>
    <xf numFmtId="4" fontId="2" fillId="0" borderId="16" xfId="52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52" applyFont="1" applyFill="1" applyBorder="1" applyAlignment="1">
      <alignment horizontal="left" vertical="center" wrapText="1"/>
      <protection/>
    </xf>
    <xf numFmtId="0" fontId="2" fillId="0" borderId="18" xfId="52" applyFont="1" applyFill="1" applyBorder="1" applyAlignment="1">
      <alignment horizontal="center" vertical="center"/>
      <protection/>
    </xf>
    <xf numFmtId="3" fontId="2" fillId="0" borderId="18" xfId="52" applyNumberFormat="1" applyFont="1" applyFill="1" applyBorder="1" applyAlignment="1">
      <alignment horizontal="center" vertical="center"/>
      <protection/>
    </xf>
    <xf numFmtId="4" fontId="2" fillId="0" borderId="18" xfId="52" applyNumberFormat="1" applyFont="1" applyFill="1" applyBorder="1" applyAlignment="1">
      <alignment horizontal="right" vertical="center"/>
      <protection/>
    </xf>
    <xf numFmtId="4" fontId="2" fillId="0" borderId="18" xfId="0" applyNumberFormat="1" applyFont="1" applyFill="1" applyBorder="1" applyAlignment="1">
      <alignment horizontal="right" vertical="center"/>
    </xf>
    <xf numFmtId="1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20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4" fontId="2" fillId="0" borderId="20" xfId="52" applyNumberFormat="1" applyFont="1" applyFill="1" applyBorder="1" applyAlignment="1">
      <alignment horizontal="right" vertical="center"/>
      <protection/>
    </xf>
    <xf numFmtId="4" fontId="2" fillId="0" borderId="20" xfId="0" applyNumberFormat="1" applyFont="1" applyFill="1" applyBorder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right" vertical="center"/>
    </xf>
    <xf numFmtId="0" fontId="1" fillId="34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23" xfId="52" applyFont="1" applyFill="1" applyBorder="1" applyAlignment="1">
      <alignment horizontal="left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3" fontId="2" fillId="0" borderId="23" xfId="52" applyNumberFormat="1" applyFont="1" applyFill="1" applyBorder="1" applyAlignment="1">
      <alignment horizontal="center" vertical="center"/>
      <protection/>
    </xf>
    <xf numFmtId="4" fontId="2" fillId="0" borderId="23" xfId="52" applyNumberFormat="1" applyFont="1" applyFill="1" applyBorder="1" applyAlignment="1">
      <alignment horizontal="right" vertical="center"/>
      <protection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0" xfId="52" applyFont="1" applyFill="1" applyBorder="1" applyAlignment="1">
      <alignment horizontal="left" vertical="center"/>
      <protection/>
    </xf>
    <xf numFmtId="0" fontId="1" fillId="34" borderId="24" xfId="0" applyFont="1" applyFill="1" applyBorder="1" applyAlignment="1">
      <alignment horizontal="center" vertical="center"/>
    </xf>
    <xf numFmtId="0" fontId="2" fillId="0" borderId="23" xfId="52" applyFont="1" applyFill="1" applyBorder="1" applyAlignment="1">
      <alignment horizontal="left" vertical="center"/>
      <protection/>
    </xf>
    <xf numFmtId="0" fontId="2" fillId="0" borderId="25" xfId="52" applyFont="1" applyFill="1" applyBorder="1" applyAlignment="1">
      <alignment horizontal="left" vertical="center"/>
      <protection/>
    </xf>
    <xf numFmtId="0" fontId="2" fillId="0" borderId="25" xfId="52" applyFont="1" applyFill="1" applyBorder="1" applyAlignment="1">
      <alignment horizontal="center" vertical="center"/>
      <protection/>
    </xf>
    <xf numFmtId="3" fontId="2" fillId="0" borderId="25" xfId="52" applyNumberFormat="1" applyFont="1" applyFill="1" applyBorder="1" applyAlignment="1">
      <alignment horizontal="center" vertical="center"/>
      <protection/>
    </xf>
    <xf numFmtId="4" fontId="2" fillId="0" borderId="25" xfId="52" applyNumberFormat="1" applyFont="1" applyFill="1" applyBorder="1" applyAlignment="1">
      <alignment horizontal="right" vertical="center"/>
      <protection/>
    </xf>
    <xf numFmtId="4" fontId="2" fillId="0" borderId="25" xfId="0" applyNumberFormat="1" applyFont="1" applyFill="1" applyBorder="1" applyAlignment="1">
      <alignment horizontal="right" vertical="center"/>
    </xf>
    <xf numFmtId="1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/>
    </xf>
    <xf numFmtId="0" fontId="2" fillId="0" borderId="16" xfId="52" applyFont="1" applyFill="1" applyBorder="1" applyAlignment="1">
      <alignment horizontal="left" vertical="center"/>
      <protection/>
    </xf>
    <xf numFmtId="0" fontId="1" fillId="34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52" applyFont="1" applyFill="1" applyBorder="1" applyAlignment="1">
      <alignment horizontal="left"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3" fontId="2" fillId="0" borderId="31" xfId="52" applyNumberFormat="1" applyFont="1" applyFill="1" applyBorder="1" applyAlignment="1">
      <alignment horizontal="center" vertical="center"/>
      <protection/>
    </xf>
    <xf numFmtId="4" fontId="2" fillId="0" borderId="31" xfId="52" applyNumberFormat="1" applyFont="1" applyFill="1" applyBorder="1" applyAlignment="1">
      <alignment horizontal="right" vertical="center"/>
      <protection/>
    </xf>
    <xf numFmtId="4" fontId="2" fillId="0" borderId="31" xfId="0" applyNumberFormat="1" applyFont="1" applyFill="1" applyBorder="1" applyAlignment="1">
      <alignment horizontal="right" vertical="center"/>
    </xf>
    <xf numFmtId="1" fontId="2" fillId="0" borderId="31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tabSelected="1" view="pageBreakPreview" zoomScaleSheetLayoutView="100" workbookViewId="0" topLeftCell="A1">
      <selection activeCell="A10" sqref="A10"/>
    </sheetView>
  </sheetViews>
  <sheetFormatPr defaultColWidth="9.125" defaultRowHeight="12.75"/>
  <cols>
    <col min="1" max="2" width="4.00390625" style="5" customWidth="1"/>
    <col min="3" max="3" width="57.125" style="2" customWidth="1"/>
    <col min="4" max="4" width="22.00390625" style="2" customWidth="1"/>
    <col min="5" max="5" width="9.50390625" style="2" customWidth="1"/>
    <col min="6" max="6" width="7.50390625" style="5" customWidth="1"/>
    <col min="7" max="8" width="12.50390625" style="5" customWidth="1"/>
    <col min="9" max="9" width="4.375" style="2" bestFit="1" customWidth="1"/>
    <col min="10" max="11" width="12.50390625" style="2" customWidth="1"/>
    <col min="12" max="16384" width="9.125" style="2" customWidth="1"/>
  </cols>
  <sheetData>
    <row r="1" spans="1:11" ht="24" customHeight="1">
      <c r="A1" s="14" t="s">
        <v>50</v>
      </c>
      <c r="B1" s="14"/>
      <c r="C1" s="5"/>
      <c r="D1" s="5"/>
      <c r="E1" s="6"/>
      <c r="F1" s="6"/>
      <c r="G1" s="6"/>
      <c r="H1" s="2"/>
      <c r="J1" s="8"/>
      <c r="K1" s="8"/>
    </row>
    <row r="2" spans="1:11" ht="18" customHeight="1">
      <c r="A2" s="15" t="s">
        <v>51</v>
      </c>
      <c r="B2" s="15"/>
      <c r="C2" s="5"/>
      <c r="D2" s="5"/>
      <c r="E2" s="6"/>
      <c r="F2" s="6"/>
      <c r="G2" s="6"/>
      <c r="H2" s="2"/>
      <c r="J2" s="8"/>
      <c r="K2" s="8"/>
    </row>
    <row r="3" spans="1:11" ht="17.25" customHeight="1">
      <c r="A3" s="22" t="s">
        <v>26</v>
      </c>
      <c r="B3" s="22"/>
      <c r="C3" s="5"/>
      <c r="D3" s="5"/>
      <c r="E3" s="6"/>
      <c r="F3" s="6"/>
      <c r="G3" s="6"/>
      <c r="H3" s="2"/>
      <c r="J3" s="8"/>
      <c r="K3" s="8"/>
    </row>
    <row r="4" spans="1:11" ht="12" customHeight="1">
      <c r="A4" s="23" t="s">
        <v>53</v>
      </c>
      <c r="B4" s="23"/>
      <c r="C4" s="5"/>
      <c r="D4" s="5"/>
      <c r="E4" s="6"/>
      <c r="F4" s="6"/>
      <c r="G4" s="6"/>
      <c r="H4" s="2"/>
      <c r="J4" s="8"/>
      <c r="K4" s="8"/>
    </row>
    <row r="5" spans="1:11" ht="12" customHeight="1">
      <c r="A5" s="23" t="s">
        <v>54</v>
      </c>
      <c r="B5" s="23"/>
      <c r="C5" s="5"/>
      <c r="D5" s="5"/>
      <c r="E5" s="6"/>
      <c r="F5" s="6"/>
      <c r="G5" s="6"/>
      <c r="H5" s="2"/>
      <c r="J5" s="8"/>
      <c r="K5" s="8"/>
    </row>
    <row r="6" spans="1:11" ht="11.25">
      <c r="A6" s="23" t="s">
        <v>14</v>
      </c>
      <c r="B6" s="23"/>
      <c r="C6" s="5"/>
      <c r="D6" s="5"/>
      <c r="E6" s="6"/>
      <c r="F6" s="6"/>
      <c r="G6" s="6"/>
      <c r="H6" s="2"/>
      <c r="J6" s="8"/>
      <c r="K6" s="8"/>
    </row>
    <row r="7" spans="1:11" ht="11.25">
      <c r="A7" s="23" t="s">
        <v>55</v>
      </c>
      <c r="B7" s="23"/>
      <c r="C7" s="5"/>
      <c r="D7" s="5"/>
      <c r="E7" s="6"/>
      <c r="F7" s="6"/>
      <c r="G7" s="6"/>
      <c r="H7" s="2"/>
      <c r="J7" s="8"/>
      <c r="K7" s="8"/>
    </row>
    <row r="8" spans="1:11" ht="11.25">
      <c r="A8" s="23" t="s">
        <v>56</v>
      </c>
      <c r="B8" s="23"/>
      <c r="C8" s="5"/>
      <c r="D8" s="5"/>
      <c r="E8" s="6"/>
      <c r="F8" s="6"/>
      <c r="G8" s="6"/>
      <c r="H8" s="2"/>
      <c r="J8" s="8"/>
      <c r="K8" s="8"/>
    </row>
    <row r="9" spans="1:11" ht="11.25">
      <c r="A9" s="23" t="s">
        <v>57</v>
      </c>
      <c r="B9" s="23"/>
      <c r="C9" s="5"/>
      <c r="D9" s="5"/>
      <c r="E9" s="6"/>
      <c r="F9" s="6"/>
      <c r="G9" s="6"/>
      <c r="H9" s="2"/>
      <c r="J9" s="8"/>
      <c r="K9" s="8"/>
    </row>
    <row r="10" ht="12" thickBot="1"/>
    <row r="11" spans="1:11" s="9" customFormat="1" ht="48" customHeight="1" thickBot="1">
      <c r="A11" s="3" t="s">
        <v>19</v>
      </c>
      <c r="B11" s="16" t="s">
        <v>12</v>
      </c>
      <c r="C11" s="4" t="s">
        <v>11</v>
      </c>
      <c r="D11" s="4" t="s">
        <v>58</v>
      </c>
      <c r="E11" s="4" t="s">
        <v>10</v>
      </c>
      <c r="F11" s="4" t="s">
        <v>18</v>
      </c>
      <c r="G11" s="4" t="s">
        <v>22</v>
      </c>
      <c r="H11" s="4" t="s">
        <v>23</v>
      </c>
      <c r="I11" s="4" t="s">
        <v>13</v>
      </c>
      <c r="J11" s="4" t="s">
        <v>25</v>
      </c>
      <c r="K11" s="7" t="s">
        <v>24</v>
      </c>
    </row>
    <row r="12" spans="1:11" s="5" customFormat="1" ht="12" thickBot="1">
      <c r="A12" s="10" t="s">
        <v>0</v>
      </c>
      <c r="B12" s="17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2" t="s">
        <v>52</v>
      </c>
    </row>
    <row r="13" spans="1:11" s="5" customFormat="1" ht="3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5" customFormat="1" ht="1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2.5">
      <c r="A15" s="56">
        <v>1</v>
      </c>
      <c r="B15" s="32">
        <v>1</v>
      </c>
      <c r="C15" s="33" t="s">
        <v>27</v>
      </c>
      <c r="D15" s="33"/>
      <c r="E15" s="34" t="s">
        <v>20</v>
      </c>
      <c r="F15" s="35">
        <v>55</v>
      </c>
      <c r="G15" s="36"/>
      <c r="H15" s="37">
        <f>ROUND(F15*G15,2)</f>
        <v>0</v>
      </c>
      <c r="I15" s="38"/>
      <c r="J15" s="37">
        <f>ROUND(H15*I15/100,2)</f>
        <v>0</v>
      </c>
      <c r="K15" s="39">
        <f>H15+J15</f>
        <v>0</v>
      </c>
    </row>
    <row r="16" spans="1:11" ht="22.5">
      <c r="A16" s="66"/>
      <c r="B16" s="40">
        <v>2</v>
      </c>
      <c r="C16" s="41" t="s">
        <v>28</v>
      </c>
      <c r="D16" s="41"/>
      <c r="E16" s="42" t="s">
        <v>20</v>
      </c>
      <c r="F16" s="43">
        <v>20</v>
      </c>
      <c r="G16" s="44"/>
      <c r="H16" s="45">
        <f aca="true" t="shared" si="0" ref="H16:H22">ROUND(F16*G16,2)</f>
        <v>0</v>
      </c>
      <c r="I16" s="46"/>
      <c r="J16" s="45">
        <f aca="true" t="shared" si="1" ref="J16:J22">ROUND(H16*I16/100,2)</f>
        <v>0</v>
      </c>
      <c r="K16" s="47">
        <f aca="true" t="shared" si="2" ref="K16:K22">H16+J16</f>
        <v>0</v>
      </c>
    </row>
    <row r="17" spans="1:11" ht="11.25" customHeight="1">
      <c r="A17" s="66"/>
      <c r="B17" s="40">
        <v>3</v>
      </c>
      <c r="C17" s="55" t="s">
        <v>29</v>
      </c>
      <c r="D17" s="55"/>
      <c r="E17" s="42" t="s">
        <v>20</v>
      </c>
      <c r="F17" s="43">
        <v>4</v>
      </c>
      <c r="G17" s="44"/>
      <c r="H17" s="45">
        <f t="shared" si="0"/>
        <v>0</v>
      </c>
      <c r="I17" s="46"/>
      <c r="J17" s="45">
        <f t="shared" si="1"/>
        <v>0</v>
      </c>
      <c r="K17" s="47">
        <f t="shared" si="2"/>
        <v>0</v>
      </c>
    </row>
    <row r="18" spans="1:11" ht="11.25" customHeight="1">
      <c r="A18" s="66"/>
      <c r="B18" s="40">
        <v>4</v>
      </c>
      <c r="C18" s="55" t="s">
        <v>30</v>
      </c>
      <c r="D18" s="55"/>
      <c r="E18" s="42" t="s">
        <v>20</v>
      </c>
      <c r="F18" s="43">
        <v>120</v>
      </c>
      <c r="G18" s="44"/>
      <c r="H18" s="45">
        <f t="shared" si="0"/>
        <v>0</v>
      </c>
      <c r="I18" s="46"/>
      <c r="J18" s="45">
        <f t="shared" si="1"/>
        <v>0</v>
      </c>
      <c r="K18" s="47">
        <f t="shared" si="2"/>
        <v>0</v>
      </c>
    </row>
    <row r="19" spans="1:11" ht="11.25" customHeight="1">
      <c r="A19" s="66"/>
      <c r="B19" s="40">
        <v>5</v>
      </c>
      <c r="C19" s="55" t="s">
        <v>31</v>
      </c>
      <c r="D19" s="55"/>
      <c r="E19" s="42" t="s">
        <v>20</v>
      </c>
      <c r="F19" s="43">
        <v>6</v>
      </c>
      <c r="G19" s="44"/>
      <c r="H19" s="45">
        <f t="shared" si="0"/>
        <v>0</v>
      </c>
      <c r="I19" s="46"/>
      <c r="J19" s="45">
        <f t="shared" si="1"/>
        <v>0</v>
      </c>
      <c r="K19" s="47">
        <f t="shared" si="2"/>
        <v>0</v>
      </c>
    </row>
    <row r="20" spans="1:11" ht="11.25" customHeight="1">
      <c r="A20" s="66"/>
      <c r="B20" s="40">
        <v>6</v>
      </c>
      <c r="C20" s="55" t="s">
        <v>32</v>
      </c>
      <c r="D20" s="55"/>
      <c r="E20" s="42" t="s">
        <v>20</v>
      </c>
      <c r="F20" s="43">
        <v>12</v>
      </c>
      <c r="G20" s="44"/>
      <c r="H20" s="45">
        <f t="shared" si="0"/>
        <v>0</v>
      </c>
      <c r="I20" s="46"/>
      <c r="J20" s="45">
        <f t="shared" si="1"/>
        <v>0</v>
      </c>
      <c r="K20" s="47">
        <f t="shared" si="2"/>
        <v>0</v>
      </c>
    </row>
    <row r="21" spans="1:11" ht="11.25" customHeight="1">
      <c r="A21" s="66"/>
      <c r="B21" s="40">
        <v>7</v>
      </c>
      <c r="C21" s="55" t="s">
        <v>33</v>
      </c>
      <c r="D21" s="55"/>
      <c r="E21" s="42" t="s">
        <v>20</v>
      </c>
      <c r="F21" s="43">
        <v>2</v>
      </c>
      <c r="G21" s="44"/>
      <c r="H21" s="45">
        <f t="shared" si="0"/>
        <v>0</v>
      </c>
      <c r="I21" s="46"/>
      <c r="J21" s="45">
        <f t="shared" si="1"/>
        <v>0</v>
      </c>
      <c r="K21" s="47">
        <f t="shared" si="2"/>
        <v>0</v>
      </c>
    </row>
    <row r="22" spans="1:11" ht="34.5" thickBot="1">
      <c r="A22" s="66"/>
      <c r="B22" s="24">
        <v>8</v>
      </c>
      <c r="C22" s="25" t="s">
        <v>34</v>
      </c>
      <c r="D22" s="25"/>
      <c r="E22" s="26" t="s">
        <v>20</v>
      </c>
      <c r="F22" s="27">
        <v>35</v>
      </c>
      <c r="G22" s="28"/>
      <c r="H22" s="29">
        <f t="shared" si="0"/>
        <v>0</v>
      </c>
      <c r="I22" s="30"/>
      <c r="J22" s="29">
        <f t="shared" si="1"/>
        <v>0</v>
      </c>
      <c r="K22" s="31">
        <f t="shared" si="2"/>
        <v>0</v>
      </c>
    </row>
    <row r="23" spans="1:11" ht="13.5" thickBot="1">
      <c r="A23" s="67"/>
      <c r="B23" s="68"/>
      <c r="C23" s="68"/>
      <c r="D23" s="68"/>
      <c r="E23" s="18"/>
      <c r="F23" s="18" t="s">
        <v>21</v>
      </c>
      <c r="G23" s="19">
        <f>A15</f>
        <v>1</v>
      </c>
      <c r="H23" s="20">
        <f>SUM(H15:H22)</f>
        <v>0</v>
      </c>
      <c r="I23" s="21"/>
      <c r="J23" s="20">
        <f>SUM(J15:J22)</f>
        <v>0</v>
      </c>
      <c r="K23" s="20">
        <f>SUM(K15:K22)</f>
        <v>0</v>
      </c>
    </row>
    <row r="24" spans="1:11" ht="12" thickBot="1">
      <c r="A24" s="48">
        <v>2</v>
      </c>
      <c r="B24" s="49">
        <v>9</v>
      </c>
      <c r="C24" s="57" t="s">
        <v>35</v>
      </c>
      <c r="D24" s="57"/>
      <c r="E24" s="51" t="s">
        <v>39</v>
      </c>
      <c r="F24" s="52">
        <v>20</v>
      </c>
      <c r="G24" s="53"/>
      <c r="H24" s="37">
        <f>ROUND(F24*G24,2)</f>
        <v>0</v>
      </c>
      <c r="I24" s="54"/>
      <c r="J24" s="37">
        <f>ROUND(H24*I24/100,2)</f>
        <v>0</v>
      </c>
      <c r="K24" s="39">
        <f>H24+J24</f>
        <v>0</v>
      </c>
    </row>
    <row r="25" spans="1:11" ht="13.5" thickBot="1">
      <c r="A25" s="69"/>
      <c r="B25" s="68"/>
      <c r="C25" s="68"/>
      <c r="D25" s="68"/>
      <c r="E25" s="18"/>
      <c r="F25" s="18" t="s">
        <v>21</v>
      </c>
      <c r="G25" s="19">
        <f>A24</f>
        <v>2</v>
      </c>
      <c r="H25" s="20">
        <f>SUM(H24:H24)</f>
        <v>0</v>
      </c>
      <c r="I25" s="21"/>
      <c r="J25" s="20">
        <f>SUM(J24:J24)</f>
        <v>0</v>
      </c>
      <c r="K25" s="20">
        <f>SUM(K24:K24)</f>
        <v>0</v>
      </c>
    </row>
    <row r="26" spans="1:11" ht="12" thickBot="1">
      <c r="A26" s="48">
        <v>3</v>
      </c>
      <c r="B26" s="49">
        <v>10</v>
      </c>
      <c r="C26" s="57" t="s">
        <v>36</v>
      </c>
      <c r="D26" s="57"/>
      <c r="E26" s="51" t="s">
        <v>20</v>
      </c>
      <c r="F26" s="52">
        <v>10</v>
      </c>
      <c r="G26" s="53"/>
      <c r="H26" s="37">
        <f>ROUND(F26*G26,2)</f>
        <v>0</v>
      </c>
      <c r="I26" s="54"/>
      <c r="J26" s="37">
        <f>ROUND(H26*I26/100,2)</f>
        <v>0</v>
      </c>
      <c r="K26" s="39">
        <f>H26+J26</f>
        <v>0</v>
      </c>
    </row>
    <row r="27" spans="1:11" ht="13.5" thickBot="1">
      <c r="A27" s="69"/>
      <c r="B27" s="68"/>
      <c r="C27" s="68"/>
      <c r="D27" s="68"/>
      <c r="E27" s="18"/>
      <c r="F27" s="18" t="s">
        <v>21</v>
      </c>
      <c r="G27" s="19">
        <f>A26</f>
        <v>3</v>
      </c>
      <c r="H27" s="20">
        <f>SUM(H26:H26)</f>
        <v>0</v>
      </c>
      <c r="I27" s="21"/>
      <c r="J27" s="20">
        <f>SUM(J26:J26)</f>
        <v>0</v>
      </c>
      <c r="K27" s="20">
        <f>SUM(K26:K26)</f>
        <v>0</v>
      </c>
    </row>
    <row r="28" spans="1:11" ht="12" thickBot="1">
      <c r="A28" s="48">
        <v>4</v>
      </c>
      <c r="B28" s="49">
        <v>11</v>
      </c>
      <c r="C28" s="57" t="s">
        <v>37</v>
      </c>
      <c r="D28" s="57"/>
      <c r="E28" s="51" t="s">
        <v>20</v>
      </c>
      <c r="F28" s="52">
        <v>5</v>
      </c>
      <c r="G28" s="53"/>
      <c r="H28" s="37">
        <f>ROUND(F28*G28,2)</f>
        <v>0</v>
      </c>
      <c r="I28" s="54"/>
      <c r="J28" s="37">
        <f>ROUND(H28*I28/100,2)</f>
        <v>0</v>
      </c>
      <c r="K28" s="39">
        <f>H28+J28</f>
        <v>0</v>
      </c>
    </row>
    <row r="29" spans="1:11" ht="13.5" thickBot="1">
      <c r="A29" s="69"/>
      <c r="B29" s="68"/>
      <c r="C29" s="68"/>
      <c r="D29" s="68"/>
      <c r="E29" s="18"/>
      <c r="F29" s="18" t="s">
        <v>21</v>
      </c>
      <c r="G29" s="19">
        <f>A28</f>
        <v>4</v>
      </c>
      <c r="H29" s="20">
        <f>SUM(H28:H28)</f>
        <v>0</v>
      </c>
      <c r="I29" s="21"/>
      <c r="J29" s="20">
        <f>SUM(J28:J28)</f>
        <v>0</v>
      </c>
      <c r="K29" s="20">
        <f>SUM(K28:K28)</f>
        <v>0</v>
      </c>
    </row>
    <row r="30" spans="1:11" ht="12" thickBot="1">
      <c r="A30" s="48">
        <v>5</v>
      </c>
      <c r="B30" s="49">
        <v>12</v>
      </c>
      <c r="C30" s="57" t="s">
        <v>38</v>
      </c>
      <c r="D30" s="57"/>
      <c r="E30" s="51" t="s">
        <v>39</v>
      </c>
      <c r="F30" s="52">
        <v>2</v>
      </c>
      <c r="G30" s="53"/>
      <c r="H30" s="37">
        <f>ROUND(F30*G30,2)</f>
        <v>0</v>
      </c>
      <c r="I30" s="54"/>
      <c r="J30" s="37">
        <f>ROUND(H30*I30/100,2)</f>
        <v>0</v>
      </c>
      <c r="K30" s="39">
        <f>H30+J30</f>
        <v>0</v>
      </c>
    </row>
    <row r="31" spans="1:11" ht="13.5" thickBot="1">
      <c r="A31" s="69"/>
      <c r="B31" s="68"/>
      <c r="C31" s="68"/>
      <c r="D31" s="68"/>
      <c r="E31" s="18"/>
      <c r="F31" s="18" t="s">
        <v>21</v>
      </c>
      <c r="G31" s="19">
        <f>A30</f>
        <v>5</v>
      </c>
      <c r="H31" s="20">
        <f>SUM(H30:H30)</f>
        <v>0</v>
      </c>
      <c r="I31" s="21"/>
      <c r="J31" s="20">
        <f>SUM(J30:J30)</f>
        <v>0</v>
      </c>
      <c r="K31" s="20">
        <f>SUM(K30:K30)</f>
        <v>0</v>
      </c>
    </row>
    <row r="32" spans="1:11" ht="34.5" thickBot="1">
      <c r="A32" s="48">
        <v>6</v>
      </c>
      <c r="B32" s="49">
        <v>13</v>
      </c>
      <c r="C32" s="50" t="s">
        <v>41</v>
      </c>
      <c r="D32" s="50"/>
      <c r="E32" s="51" t="s">
        <v>40</v>
      </c>
      <c r="F32" s="52">
        <v>200</v>
      </c>
      <c r="G32" s="53"/>
      <c r="H32" s="37">
        <f>ROUND(F32*G32,2)</f>
        <v>0</v>
      </c>
      <c r="I32" s="54"/>
      <c r="J32" s="37">
        <f>ROUND(H32*I32/100,2)</f>
        <v>0</v>
      </c>
      <c r="K32" s="39">
        <f>H32+J32</f>
        <v>0</v>
      </c>
    </row>
    <row r="33" spans="1:11" ht="13.5" thickBot="1">
      <c r="A33" s="69"/>
      <c r="B33" s="68"/>
      <c r="C33" s="68"/>
      <c r="D33" s="68"/>
      <c r="E33" s="18"/>
      <c r="F33" s="18" t="s">
        <v>21</v>
      </c>
      <c r="G33" s="19">
        <f>A32</f>
        <v>6</v>
      </c>
      <c r="H33" s="20">
        <f>SUM(H32:H32)</f>
        <v>0</v>
      </c>
      <c r="I33" s="21"/>
      <c r="J33" s="20">
        <f>SUM(J32:J32)</f>
        <v>0</v>
      </c>
      <c r="K33" s="20">
        <f>SUM(K32:K32)</f>
        <v>0</v>
      </c>
    </row>
    <row r="34" spans="1:11" ht="11.25">
      <c r="A34" s="56">
        <v>7</v>
      </c>
      <c r="B34" s="70"/>
      <c r="C34" s="71" t="s">
        <v>47</v>
      </c>
      <c r="D34" s="71"/>
      <c r="E34" s="72"/>
      <c r="F34" s="73"/>
      <c r="G34" s="74"/>
      <c r="H34" s="75"/>
      <c r="I34" s="76"/>
      <c r="J34" s="77"/>
      <c r="K34" s="78"/>
    </row>
    <row r="35" spans="1:11" ht="11.25">
      <c r="A35" s="66"/>
      <c r="B35" s="40">
        <v>14</v>
      </c>
      <c r="C35" s="58" t="s">
        <v>42</v>
      </c>
      <c r="D35" s="58"/>
      <c r="E35" s="59" t="s">
        <v>39</v>
      </c>
      <c r="F35" s="60">
        <v>8</v>
      </c>
      <c r="G35" s="61"/>
      <c r="H35" s="62">
        <f>ROUND(F35*G35,2)</f>
        <v>0</v>
      </c>
      <c r="I35" s="63"/>
      <c r="J35" s="62">
        <f>ROUND(H35*I35/100,2)</f>
        <v>0</v>
      </c>
      <c r="K35" s="64">
        <f>H35+J35</f>
        <v>0</v>
      </c>
    </row>
    <row r="36" spans="1:11" ht="11.25">
      <c r="A36" s="66"/>
      <c r="B36" s="40">
        <v>15</v>
      </c>
      <c r="C36" s="55" t="s">
        <v>43</v>
      </c>
      <c r="D36" s="55"/>
      <c r="E36" s="42" t="s">
        <v>39</v>
      </c>
      <c r="F36" s="43">
        <v>3</v>
      </c>
      <c r="G36" s="44"/>
      <c r="H36" s="45">
        <f aca="true" t="shared" si="3" ref="H36:H41">ROUND(F36*G36,2)</f>
        <v>0</v>
      </c>
      <c r="I36" s="46"/>
      <c r="J36" s="45">
        <f aca="true" t="shared" si="4" ref="J36:J41">ROUND(H36*I36/100,2)</f>
        <v>0</v>
      </c>
      <c r="K36" s="47">
        <f aca="true" t="shared" si="5" ref="K36:K41">H36+J36</f>
        <v>0</v>
      </c>
    </row>
    <row r="37" spans="1:11" ht="11.25">
      <c r="A37" s="66"/>
      <c r="B37" s="40">
        <v>16</v>
      </c>
      <c r="C37" s="55" t="s">
        <v>44</v>
      </c>
      <c r="D37" s="55"/>
      <c r="E37" s="42" t="s">
        <v>39</v>
      </c>
      <c r="F37" s="43">
        <v>2</v>
      </c>
      <c r="G37" s="44"/>
      <c r="H37" s="45">
        <f t="shared" si="3"/>
        <v>0</v>
      </c>
      <c r="I37" s="46"/>
      <c r="J37" s="45">
        <f t="shared" si="4"/>
        <v>0</v>
      </c>
      <c r="K37" s="47">
        <f t="shared" si="5"/>
        <v>0</v>
      </c>
    </row>
    <row r="38" spans="1:11" ht="11.25">
      <c r="A38" s="66"/>
      <c r="B38" s="40">
        <v>17</v>
      </c>
      <c r="C38" s="55" t="s">
        <v>48</v>
      </c>
      <c r="D38" s="55"/>
      <c r="E38" s="42" t="s">
        <v>39</v>
      </c>
      <c r="F38" s="43">
        <v>2</v>
      </c>
      <c r="G38" s="44"/>
      <c r="H38" s="45">
        <f t="shared" si="3"/>
        <v>0</v>
      </c>
      <c r="I38" s="46"/>
      <c r="J38" s="45">
        <f t="shared" si="4"/>
        <v>0</v>
      </c>
      <c r="K38" s="47">
        <f t="shared" si="5"/>
        <v>0</v>
      </c>
    </row>
    <row r="39" spans="1:11" ht="11.25">
      <c r="A39" s="66"/>
      <c r="B39" s="40">
        <v>18</v>
      </c>
      <c r="C39" s="55" t="s">
        <v>49</v>
      </c>
      <c r="D39" s="55"/>
      <c r="E39" s="42" t="s">
        <v>39</v>
      </c>
      <c r="F39" s="43">
        <v>2</v>
      </c>
      <c r="G39" s="44"/>
      <c r="H39" s="45">
        <f t="shared" si="3"/>
        <v>0</v>
      </c>
      <c r="I39" s="46"/>
      <c r="J39" s="45">
        <f t="shared" si="4"/>
        <v>0</v>
      </c>
      <c r="K39" s="47">
        <f t="shared" si="5"/>
        <v>0</v>
      </c>
    </row>
    <row r="40" spans="1:11" ht="11.25">
      <c r="A40" s="66"/>
      <c r="B40" s="40">
        <v>19</v>
      </c>
      <c r="C40" s="55" t="s">
        <v>45</v>
      </c>
      <c r="D40" s="55"/>
      <c r="E40" s="42" t="s">
        <v>39</v>
      </c>
      <c r="F40" s="43">
        <v>2</v>
      </c>
      <c r="G40" s="44"/>
      <c r="H40" s="45">
        <f t="shared" si="3"/>
        <v>0</v>
      </c>
      <c r="I40" s="46"/>
      <c r="J40" s="45">
        <f t="shared" si="4"/>
        <v>0</v>
      </c>
      <c r="K40" s="47">
        <f t="shared" si="5"/>
        <v>0</v>
      </c>
    </row>
    <row r="41" spans="1:11" ht="12" thickBot="1">
      <c r="A41" s="66"/>
      <c r="B41" s="40">
        <v>20</v>
      </c>
      <c r="C41" s="65" t="s">
        <v>46</v>
      </c>
      <c r="D41" s="65"/>
      <c r="E41" s="26" t="s">
        <v>39</v>
      </c>
      <c r="F41" s="27">
        <v>1</v>
      </c>
      <c r="G41" s="28"/>
      <c r="H41" s="29">
        <f t="shared" si="3"/>
        <v>0</v>
      </c>
      <c r="I41" s="30"/>
      <c r="J41" s="29">
        <f t="shared" si="4"/>
        <v>0</v>
      </c>
      <c r="K41" s="31">
        <f t="shared" si="5"/>
        <v>0</v>
      </c>
    </row>
    <row r="42" spans="1:11" ht="13.5" thickBot="1">
      <c r="A42" s="67"/>
      <c r="B42" s="68"/>
      <c r="C42" s="68"/>
      <c r="D42" s="68"/>
      <c r="E42" s="18"/>
      <c r="F42" s="18" t="s">
        <v>21</v>
      </c>
      <c r="G42" s="19">
        <f>A34</f>
        <v>7</v>
      </c>
      <c r="H42" s="20">
        <f>SUM(H35:H41)</f>
        <v>0</v>
      </c>
      <c r="I42" s="21"/>
      <c r="J42" s="20">
        <f>SUM(J35:J41)</f>
        <v>0</v>
      </c>
      <c r="K42" s="20">
        <f>SUM(K35:K41)</f>
        <v>0</v>
      </c>
    </row>
    <row r="43" ht="60" customHeight="1">
      <c r="I43" s="1" t="s">
        <v>15</v>
      </c>
    </row>
    <row r="44" ht="12.75">
      <c r="I44" s="13" t="s">
        <v>16</v>
      </c>
    </row>
    <row r="45" ht="12.75">
      <c r="I45" s="13" t="s">
        <v>17</v>
      </c>
    </row>
  </sheetData>
  <sheetProtection/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Roman,Pogrubiona"&amp;14DZP-PN/11/2019&amp;R&amp;"Times New Roman,Pogrubiona"&amp;14Załącznik nr 2</oddHeader>
    <oddFooter>&amp;L&amp;8Białostockie Centrum Onkologii&amp;Rstrona &amp;P/&amp;N</oddFooter>
  </headerFooter>
  <rowBreaks count="1" manualBreakCount="1">
    <brk id="33" max="10" man="1"/>
  </rowBreaks>
  <ignoredErrors>
    <ignoredError sqref="H32:H33 J33:K33 J31:K31 H30:H31 H28:H29 J29:K29 J27:K27 H26:H27 H25 J25:K25 J23:K23 H23 J32:K32 J30:K30 J28:K28 J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2019-06-25T07:17:12Z</cp:lastPrinted>
  <dcterms:created xsi:type="dcterms:W3CDTF">2001-01-25T09:02:22Z</dcterms:created>
  <dcterms:modified xsi:type="dcterms:W3CDTF">2019-06-25T07:17:29Z</dcterms:modified>
  <cp:category/>
  <cp:version/>
  <cp:contentType/>
  <cp:contentStatus/>
</cp:coreProperties>
</file>