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7700" windowHeight="7836" activeTab="0"/>
  </bookViews>
  <sheets>
    <sheet name="Arkusz" sheetId="1" r:id="rId1"/>
  </sheets>
  <definedNames>
    <definedName name="_xlnm.Print_Area" localSheetId="0">'Arkusz'!$A$1:$J$1079</definedName>
    <definedName name="_xlnm.Print_Titles" localSheetId="0">'Arkusz'!$14:$16</definedName>
  </definedNames>
  <calcPr fullCalcOnLoad="1"/>
</workbook>
</file>

<file path=xl/sharedStrings.xml><?xml version="1.0" encoding="utf-8"?>
<sst xmlns="http://schemas.openxmlformats.org/spreadsheetml/2006/main" count="1121" uniqueCount="472">
  <si>
    <t xml:space="preserve">Ilość </t>
  </si>
  <si>
    <t>Producent</t>
  </si>
  <si>
    <t>1.</t>
  </si>
  <si>
    <t>2.</t>
  </si>
  <si>
    <t>4.</t>
  </si>
  <si>
    <t>5.</t>
  </si>
  <si>
    <t>6.</t>
  </si>
  <si>
    <t>7.</t>
  </si>
  <si>
    <t>8.</t>
  </si>
  <si>
    <t>9.</t>
  </si>
  <si>
    <t>10.</t>
  </si>
  <si>
    <t>szt.</t>
  </si>
  <si>
    <t>CENA GRUPY</t>
  </si>
  <si>
    <t>Wadium</t>
  </si>
  <si>
    <t>Jednostka
miary</t>
  </si>
  <si>
    <t>3.</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</si>
  <si>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</si>
  <si>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</si>
  <si>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</si>
  <si>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</si>
  <si>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</si>
  <si>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</si>
  <si>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</si>
  <si>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</si>
  <si>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</si>
  <si>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</si>
  <si>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Test paskowy do glukometru ACCU-CHEK PERFORMA NANO, używanego przez Zamawiającego, opakowanie a 50 pasków.</t>
  </si>
  <si>
    <t>Test paskowy do glukometru OPTIUM XIDO - pomiar glukozy, używanego przez Zamawiającego, opakowanie a 50 pasków.</t>
  </si>
  <si>
    <t>op.</t>
  </si>
  <si>
    <t>rozmiar M</t>
  </si>
  <si>
    <t>rozmiar L</t>
  </si>
  <si>
    <t>rozmiar S</t>
  </si>
  <si>
    <t>Rekawice diagnostyczne winylowe , niesterylne , bezpudrowe jednorazowego użytku ,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</si>
  <si>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Kieliszek do leków, pojemność całkowita 30 ml, podziałka co 5 ml, wysokość 4 cm, pakowane po 75 szt.</t>
  </si>
  <si>
    <t>rolka</t>
  </si>
  <si>
    <t>Szpatułki laryngologiczne drewniane jałowe pakowane pojedyńczo.</t>
  </si>
  <si>
    <t>Szczoteczka cytologiczna z końcówką typ prosty Cyto- Brusch miękkie zakonczenie włosów , długa rączka pakowana sterylnie pojedyńczo.</t>
  </si>
  <si>
    <t>Pojemniki na mocz jałowe z nakrętką o pojemności 120 ml pakowane pojedyńczo.</t>
  </si>
  <si>
    <t>Staza bezlateksowa z termoplastycznego elastomeru w rolce ,szerokość paska 2,5 cm , pasek perforowany co 45 cm, rolka w opakowaniu umożliwiającym łatwe dzielenie pasków, długość rolki 11-12 m , na opakowaniu graficzna instrukcja obsługi.</t>
  </si>
  <si>
    <t>Czepek chirurgiczny typu beret, kolor zielony, z włókniny, w opakowaniu po 100 sztuk.</t>
  </si>
  <si>
    <t>Maska chirurgiczna, rozmiar standardowy , wiązana na troki , pakowana w kartony w formie podajnika , zielona lub niebieska , z wkładką modelujaca na nos , składająca się z trzech warstw , niepylaca , bez osłony na oczy , spełniająca normę PN-EN 1468311.</t>
  </si>
  <si>
    <t>Jednorazowa koszula zabiegowa w serek wykonana z nieprześwitującej włókniny SMMS lub PP , długośc 115-120 cm , obwód 145-155 cm.</t>
  </si>
  <si>
    <t>Fartuch jednorazowy z tkaniny polipropylenowej, wiązany z tyłu, niesterylny, rękaw zakończony gumka.</t>
  </si>
  <si>
    <t>Prześcieradło medyczne, niesterylne, niepylące, nieprzemakalne, wysokochłonne, trójwarstwowe, odporne na rozdarcia, rozmiar, szer. min. 80 cm i dł. min. 210 cm.</t>
  </si>
  <si>
    <t>Fartuch z polietylenu , zakładany przez szyję , wiązany z tyłu, zarejestrowany jako wyrób medyczny, pakowany pojedyńczo . Rozmiar 71cm x 116 cm +/- 5 cm</t>
  </si>
  <si>
    <t>49-50 cm</t>
  </si>
  <si>
    <t>59-60 cm</t>
  </si>
  <si>
    <t>48-52 cm</t>
  </si>
  <si>
    <t>58-62 cm</t>
  </si>
  <si>
    <t>Prześcieradło w rolce (podkład higieniczny perforowany,podfoliowany) dwuwarstwowa bibuła, gramatura 2X18 g/m2 chłonność min.160g/m2 z perforacją co 38-40 cm lub 48-50 cm ,szerokość 48-52 cm i 58-62 cm, brzeg bez postrzępień, grubośc zgrzewanej folii min. 20 µm, powierzchnia tłoczona grubość 40- 50 metrów w rolce (niesładany).</t>
  </si>
  <si>
    <t>Zatyczka uniwersalna, do cewników Foley'a, sond, dla dorosłych, stożkowa z widocznym stopniowaniem grubości, sterylna, jednorazowego użytku, pakowana pojedynczo z uchwytem do bezpiecznej aplikacji.</t>
  </si>
  <si>
    <t>Cewnik Nelatona CH06-CH22 lekko porowata (zmrożona) powierzchnia ułatwia wprowadzania wykonany z materiału PVC, który przez odpowiedni stopień twardości jest odporny na załamania i skręcanie się atraumatyczna, lekko zaokrąglona zamknięta końcówka dwa boczne otwory końcowe o krawędziach łagodnych ,rozmiary oznaczone różnymi kolorami.</t>
  </si>
  <si>
    <t>Osłonki lateksowe na głowicę USG nawilżane opak 144 szt.</t>
  </si>
  <si>
    <t>Strzykawka jednorazowego użytku, sterylna.(typu "Janeta") poj. 100 ml.</t>
  </si>
  <si>
    <t>poj. 5 ml</t>
  </si>
  <si>
    <t>poj. 10 ml</t>
  </si>
  <si>
    <t>poj. 20 ml</t>
  </si>
  <si>
    <t>poj. 50 ml</t>
  </si>
  <si>
    <t>poj. 2 ml</t>
  </si>
  <si>
    <t xml:space="preserve">op. </t>
  </si>
  <si>
    <t>Igła do portów o grubości 20 G i 22 G.z opatrunkiem uławiającym mocowanie igły, z drenikiem długości 10-20 cm.Igła o długości 17 mm</t>
  </si>
  <si>
    <t>Igła do portów o grubości 20 G i 22 G.z opatrunkiem uławiającym mocowanie igły, z drenikiem długości 10-20 cm.Igła o długości 20 mm</t>
  </si>
  <si>
    <t>Igła do portów o grubości 20 G i 22 G.z opatrunkiem uławiającym mocowanie igły, z drenikiem długości 10-20 cm.Igła o długości 25÷27 mm</t>
  </si>
  <si>
    <t>Igła do portów o grubości 20 G i 22 G.Igła zakrzywiona pod kątem 90°, bez opatrunku, bez drenika, długość igły 25 mm.</t>
  </si>
  <si>
    <t>Igła do portów o grubości 20 G i 22 G.Igła zakrzywiona pod kątem 90°, bez opatrunku, bez drenika, długość igły 37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</si>
  <si>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22G (0,7 x 30 mm)</t>
  </si>
  <si>
    <t>Igła do pobierania leków, tępa, bezpieczna, ścięta pod kątem 45 stopni, sterylna, w opakowaniu po 100 szt. (minimum dostępne dwie długości), zróżnicowana kolorystycznie do fiolek ,do pobierania leków z fiolki, z gumowym korkiem, 18G (1,2 x 25, 38 i 50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</si>
  <si>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20G (0,9 x 40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</si>
  <si>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18G (1,2 x 40 mm)</t>
  </si>
  <si>
    <t>Igła do pobierania leków, tępa, bezpieczna, ścięta pod kątem 45 stopni, sterylna, w opakowaniu po 100 szt. (minimum dostępne dwie długości), zróżnicowana kolorystycznie do ampułek.do pobierania leków z ampułki, z filtrem, 18G (1,2 x 25, 38 i 50 mm)</t>
  </si>
  <si>
    <t>Igła jednorazowa, sterylna, bez filtrów w opakowaniach po 100 szt.</t>
  </si>
  <si>
    <t>0,3 x 13 mm 30G x 1/2 opak.</t>
  </si>
  <si>
    <t>0,5 x 25 mm 25G x 1 opak</t>
  </si>
  <si>
    <t>0,6 x 30 mm 23G opak</t>
  </si>
  <si>
    <t>0,7 x 30 mm 22G x 1¼ opak</t>
  </si>
  <si>
    <t>0,7 x 50 mm 22G opak</t>
  </si>
  <si>
    <t>0,9 x 70 mm 20G opak</t>
  </si>
  <si>
    <t>1,2 x 40 mm 18G opak</t>
  </si>
  <si>
    <t>0,8 x 40 mm 21Gx 1 1/2 opak</t>
  </si>
  <si>
    <t>Igły do portów,Igła prosta do portów, o specjalnie wyprofilowanym zakończeniu, do wlewów krótkoterminowych, 20G x 40 mm.</t>
  </si>
  <si>
    <t>Przedłużacz do pompy infuzyjnej, sterylny, przezierny, do stosowania do leków światłoczułych, bez PCV, bez lateksu, luer-lock, o długości 150 cm (± 2 cm).</t>
  </si>
  <si>
    <t>Przedłużacz do pomp infuzyjnych, jałowy, niepirogenny, nietoksyczny, standardowy, transparentny, długości 150 cm - 250 cm, opakowanie papier-folia, bez ftalanów, seria i data ważności na opakowaniu jednostkowym.</t>
  </si>
  <si>
    <t>Aparat do infuzji grawitacyjnej do leków światłoczułych z regultorem przepływu 5-250 ml/h . Dren o długości 180cm z filtrem 15µm bez lateksu, DEHP.</t>
  </si>
  <si>
    <t>Dren do pomp infuzyjnych Infusomat firmy Braun (używanych przez Zamawiającego). Do podawania leków światłoczułych, z filtrem 15 µm, bez lateksu, sterylne, długość 250 cm.</t>
  </si>
  <si>
    <t>Dren do pomp infuzyjnych Infusomat firmy Braun (używanych przez Zamawiającego).Do podawania Paclitaxelu, bez PCV, z filtrem 0,2µm, bez lateksu, z przepływem 20 kropli/1ml, sterylne, długość 250 cm.</t>
  </si>
  <si>
    <t>Dren do pomp infuzyjnych Infusomat firmy Braun (używanych przez Zamawiającego).Standardowe, z filtrem 15 µm, bez lateksu, z przepływem 20 kropli/1ml, sterylne, długość 250 cm.</t>
  </si>
  <si>
    <t>Przyrząd do użycia podczas pracy z lekami toksycznymi z filtrem aerozolowym 0,2 µm i z filtrem cząsteczkowym 5 µm, posiadający standardowy ostry koniec osłonięty nasadką, zastawką bezzwrotną(zaworem bezigłowym , zapobiegającym przed wyciekaniem leku po odłączeniu strzykawki) mocowanym w miejscu podłączenia strzykawki z membraną zaworu nie wystającą poza obudowę zaworu dla łatwej dezynfekcji staniowiący system zamkniety w myśl definicji NIOSH.</t>
  </si>
  <si>
    <t>o przepływie 5 ml/h, nominalny czas pracy 48 h</t>
  </si>
  <si>
    <t>o przepływie 2 ml/h, nominalny czas pracy 120 h</t>
  </si>
  <si>
    <t>Przyrząd z zaworem bezigłowym, z filtrem powietrza 0,2-0,22 μm do przygotowywania i podawania leków do chemioterapii z fiolek, bezlateksowy i bez PVC z zastawką bezigłową ze złączeniem Luer/Luer lock</t>
  </si>
  <si>
    <t>Przyrząd dwudrożny, jałowy, grawitacyjny, z filtrem 15 µm, bez lateksu, z 1 dodatkowym portem do linii głównej, kompatybilny z workami z końcówką luer-lock (używanym przez zamawiającego), z hydrofobową nasadką, możliwość podania leku w bolusie, długość linii głównej min. 200-205 cm, końcówka-obrotowe złącze luer-lock</t>
  </si>
  <si>
    <t>Przyrząd pięciodrożny, jałowy, grawitacyjny, z filtrem 15 µm, bez lateksu, z hydrofobową nasadką, długość linii głównej min. 205-210 cm, z 4 dodatkowymi portami do linii głównej, kompatybilny z workami z końcówką luer-lock (używanymi przez Zamawiającego), końcówka obrotowe złącze luer-lock, dodatkowy port w końcówce drenu do podaży leku w bolusie</t>
  </si>
  <si>
    <t>Dren do podaży leków cytotoksycznych światłoczułych, przezierny ,3 drożny - jałowy, grawitacyjny, z filtrem 15 µm, bez lateksu, bez PCV i DEHP, z 2 portami umożliwiającymi podłączenie 2 opakowań, z 2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</si>
  <si>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Dren do podaży leków cytotoksycznych światłoczułych, przezierny, jałowy, grawitacyjny, bez lateksu, bez PCV i DEHP, kompatybilny z portami drenów wielodrożnych opisanych powyżej, z filtrem hydrofobowym na końcu drenu zabezpieczającym przed zapowietrzeniem drenu, długość drenu 30 cm. System zamknięty zgodnie z deﬁnicją NIOSH zapobiegający przedostawaniu się niebezpiecznych zanieczyszczeń do otoczenia.</t>
  </si>
  <si>
    <t>Wziernik łyżkowy ginekologiczny, jednorazowy, przezroczysty, sterylny, umożliwiający szeroką wizualizację szyjki macicy, pakowany pojedynczo, w opakowaniu po 100 szt.</t>
  </si>
  <si>
    <t>Zbiornik jednorazowy na mocz dla mężczyzn z zastawką antyzwrotną, z obrotowym lejkiem z wygodnym uchwytem , jednorazowego użytku czysty bakteriologicznie, worek o poj. 1000 -1500ml.</t>
  </si>
  <si>
    <t>Worek na mocz sterylny z zastawką antyzwrotną, wykonany z medycznego PVC bezlateksowy, szczelny zawór spustowy typu T , z bezigłowym samouszczelniającym się portem do pobierania próbek moczu, z drenem wykonanym z materiału zapobiegającego zaginaniu i skręcaniu ,dren łączący zakończony uniwersalnym łącznikiem schodkowym ,wzmocnione otwory do zawieszania,o poj. 2000 ml - czas stosowania do 7 dni.</t>
  </si>
  <si>
    <t xml:space="preserve">Worek do godzinowej zbiórki moczu o pojemności 2000 ml, sterylny, komora+worek+ 2 zastawki antyzwrotne, z bezigłowym portem do pobierania próbek moczu, skalowany co 100 ml od 25 ml, czas użycia do 14 godzin. </t>
  </si>
  <si>
    <t>Worek na mocz sterylny z zastawką antyzwrotną o poj. 2000 ml.wykonany z medycznego PCV, bezlateksowy ,dokładna skala pomiarowa co 100 ml zawór spustowy poprzeczny typu T wzmocnione otwory na wieszak dren , odporny na skręcanie/załamywanie, dren zakończony uniwersalnym łącznikiem schodkowym, zabezpieczony zatyczką.</t>
  </si>
  <si>
    <t>Bolus termoplastyczny klejący biały gładki 45x60cmx2mm do radioterapii nowotworowej w celu unieruchmienia pacjenta</t>
  </si>
  <si>
    <t>Przyrząd do przetaczania krwi, jednorazowego użytku, jałowy, niepirogenny, do podawania grawitacyjnego, komora kroplowa (wolna od PCV) 20 kropli/ 1 ml, filtr krwi o wielkości oczek 200 µm, igła biorcza dwukanałowa, dren dł. 150 cm, łącznik stożkowy luer-lock z osłonką, sterylizowane EO, opakowanie jednostkowe typu blister-pack Nazwa producenta na przyrządzie. Całość bez ftalanów</t>
  </si>
  <si>
    <t>Pierścień uchwytowy zapewniający stabilizację pacjenta podczas radioterapii , wykonany z wytrzymałego winylu gładkiego i łatwego czyszczenia za pomocą srodków dezynfekcyjnych</t>
  </si>
  <si>
    <t xml:space="preserve">Termoplastyczna maska mocujaca do radioterapii głowy i szyi z ramką jednorazowego użytku pakowana po 10 sztuk </t>
  </si>
  <si>
    <t>Zagryzak z przezroczystego bezbarwnego materiału w łatwy sposób wtapiający się w dowolną maskę termoplastyczną i zwiekszający sztywnośc unieruchmienia oraz jego powtarzalność. Można go ponownie formowavć, zapobiega rotacji głowy, zachowuje powtarzalnośc pozycji pacjenta , z płytka odpychającą język. Pakowany po 5 sztuk</t>
  </si>
  <si>
    <t>Silikonowy cewnik jednokanałowy 6,5 F / 90 cm do długoterminowego żywienia pozajelitowego. Kontrastujący w rtg; można podawać leki, antybiotyki, chemioterapię. W zestawie z rozszerzadłem z rozrywalną koszulką 7 F / 13 cm; prowadnikiem 0,035" / 30 cm; igłą 18 G / 7 cm; strzykawką; tunelizatorem. Cewnik posiada zgrubienie ułatwiające przyszycie go do skóry, mankiet z włókna syntetycznego znajdujący się na 5 centymetrze umożliwiający wrośnięcie tkanki oraz zacisk zabezpieczający. Kpl.</t>
  </si>
  <si>
    <t>komplet</t>
  </si>
  <si>
    <t xml:space="preserve">Sonda( igła) 8 G do próżniowej biopsji piersi pod kontrolą RTG o długościach 15,12,9 oraz USG o długości 8. kompatybilna z urządzeniem Mammotome Revolve ( używanym przez zamawiającego ) -zintegrowanym z igłą </t>
  </si>
  <si>
    <t xml:space="preserve">Sonda( igła) 10G do próżniowej biopsji piersi pod kontrolą RTG o długościach 15,12,9 oraz USG o długości 10. kompatybilna z urządzeniem Mammotome Revolve ( używanym przez zamawiającego ) -zintegrowanym z igłą </t>
  </si>
  <si>
    <t>Znaczniki tkankowe 8G i 10 G do kompatybilne z urządzeniem Mammotome Revolve ( używanym przez zamawiającego ), zapewniające długotrwałą widocznośc w badaniu USG ( do 6 miesięcy), w mammografii oraz MRI(trwale)</t>
  </si>
  <si>
    <t>Prowadnice do sond (igieł)8G i 10G kompatybilne z urządzeniem Mammotome revolve (używanym przez zamawiającego )</t>
  </si>
  <si>
    <t>Dodatkowy pojemnik na wycinki SMS kompatybilny z urządzeniem Mammotome Revolve( używanym przez zamawiajacego)</t>
  </si>
  <si>
    <t>Żel do USG a 0,5l</t>
  </si>
  <si>
    <t>Cewnik do podawania tlenu przez nos, wykonany z medycznego PCV, nie zwiera lateksu. Różny rozstaw części nosowej w zależności od rozmiaru z uniwersalnym lącznikiem pasującym do każdego żrodła tlenu . dren odporny na zgięcia . Na opakowaniu opis w języku polskim, pakowany pojedyńczo jałowy</t>
  </si>
  <si>
    <t>1,5 m + - 10 cm</t>
  </si>
  <si>
    <t>5,0 m + - 10 cm</t>
  </si>
  <si>
    <t>Zestaw do nakłucia klatki piersiowej, sterylny, jednorazowy, z trzema igłami 14G, 16G, 19G długości 80 mm, w zestawie strzykawka luer-lock 60 ml połączona drenem Y z workiem zbierającym płyn, o poj. 2000 ml, worek z zastawką przeciwzwrotną, złącza drenów stałe.</t>
  </si>
  <si>
    <t>Elektroda jednokrotnego użytku do badań EKG. Przeznaczona do badań spoczynkowych, monitorowania i diagnostyki . Zalecana do stosowania w trakcie badań dorosłych.typ: jednokrotnego użycia, niesterylna, materiał bazowy: pianka polietylenowa hydrożelowa kształt:owalna rozmiar: średnica 57 mm x 34 mm</t>
  </si>
  <si>
    <t>Zestaw do podawania diet dojelitowych uniwersalny , do opakowań typu worek lub butelka kompatybilny z pompą APPLIX Smart ( używaną przez zamawiającego ) o długości 190cm z komorą kroplową , zamykanym kranikiem do podawania leków , zakończony portem ENFIT, wolne od lateksu i DEHP</t>
  </si>
  <si>
    <t xml:space="preserve">Zgłębnik przeznaczony do żywienia dożołądkowego lub dojelitowego . Bliższy koniec zgłębnika zakończony złączem ENFIT służącym do łączenia z zestawami do podaży diet Flocare (używaną przez zamawiającego) . Zgłębnik wykonany z miękkiego, przezroczystego poliuretanu, nie twardniejącego przy dłuższym stosowaniu. Zawiera oznakowaną co 1 cm podziałkę ułatwiającą kontrolowanie długości wprowadzanego zgłębnika, metalową trójskrętną prowadnicę(pokrytą silikonem)z kulkową końcówką ułatwiającą jej wprowadzanie w światło zgłębnika oraz 3 cieniodajne linie kontrastujące w RTG. Dalszy koniec zgłębnika posiada dwa otwory boczne i jeden centralny przelotowy. Zgłębnik jednorazowego użytku jałowy, bez DEHP , bez lateksu , pakowany pojedyńczo .Rozmiar 12/110 cm </t>
  </si>
  <si>
    <t>Złącze umożliwiające podłączenie strzykawki Luer-Lock z portem do podaży leku ENFIT, w zestawie do podaży diet lub z dostępem do przewodu pokarmowego typu ENFIT</t>
  </si>
  <si>
    <t>Elektroda do monitorowania BIS dla dorosłych, do monitorów używanych przez Zamawiającego.</t>
  </si>
  <si>
    <t>Mocowanie cewnika zewnątrzoponowego, do skóry pacjenta, zapobiegające wysunięciu się cewnika ze skóry, składające się z elementu mocującego cewnik i foliowego wymiennego opatrunku, umożliwiające pacjentowi leżenie na nim – bez powstawania odleżyn.</t>
  </si>
  <si>
    <t>Zestaw do 24-godzinnej toalety jamy ustnej. Każde pojedyncze opakowanie zawarte w zestawie pełni jednocześnie funkcję pojemnika. Zestaw posiada możliwość powieszenia na plastikowej zawieszce oraz zawiera numerację sugerującą kolejność stosowania. Zestaw zawiera:
a) 2 opakowania - zawierające szczotkę z pofalowaną gąbką z trzema otworami odsysającymi, z końcówką do podłączeniem do ssaka i funkcją fingertip, 1 opakowanie z bezalkoholowym, antyseptycznym płynem do płukania jamy ustnej z 0,12% roztworem chlorheksydyny;
b) 4 opakowania - zawierające 1 pofalowaną gąbkę z możliwością odsysania, pokrytą dwuwęglanem sodu, z zagiętą końcówką oraz z końcówką do podłączenia do ssaka i funkcją fingertip, z preparatem zabezpieczającym m.in. przed opryszczkowym zapaleniem jamy ustnej, 1 gąbkę – aplikator i preparat nawilżający do ust na bazie wodnej.</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</si>
  <si>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90 cm (± 1 cm)</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</si>
  <si>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60 cm (± 1 cm)</t>
  </si>
  <si>
    <t>Medyczny komplet pościeli jednorazowej. Komplet wykonany z włókniny polipropylenowej o gramaturze 40g/m2. Zawiera prześcieradło: 150cm x 210 cm poszwę na kołdrę: 160cm x 210cm poszewkę na poduszkę: 70cm x 80cm . Kolorystyka do uzgodnienia podczas realizacji zamówienia.</t>
  </si>
  <si>
    <t>Myjki do toalety pacjenta, zapachowe o naturalnym pH, hypoalergiczne, nie nie wymagające spłukiwania i namaczania ściereczki o wymiarach 30 x 20 cm (± 5cm),oraz zapewniającym możliwość podgrzewania w kuchence mikrofalowej. W składzie: niewymagający spłukiwania roztwór oczyszczający i nawilżający ,nie zawierające lateksu , zapachowe. Instrukcja użycia w języku polskim na opakowaniu jednostkowym. Produkt zarejestrowany jako kosmetyk lub wyrób medyczny. W opakowaniu od 5 do 10 szt.</t>
  </si>
  <si>
    <t>Przyrząd do przetoczeń z precyzyjnym regulatorem przepływu umożliwiającym stabilny i kontrolowany przepływ w zakresie 3-270 ml/h nie zawiera DEHP , komora kroplowa bez PCV, z odpowietrznikiem, końcówka dystalna - podstawowe złącze Luer Lock, długośc linii głównej 275 cm (± 2 cm), objętość napełniania linii głownej 18 ml (± 0,1 mm), wbudowany fltr 15 μm. Pakowane po 90 szt.</t>
  </si>
  <si>
    <t>Fiksator do mocowania sond donosowych, rozm. M-L, wykonany z fiszbiny w kolorze ciała, z trójstopniową aplikacją.</t>
  </si>
  <si>
    <t>Nebulizator z łącznikiem T do układu oddechowego. Nebulizator o pojemności do 10 ml skalowany co 2ml, wytwarzający przy przepływie 8 L/m min. 74% cząstek o średnicy mniejszej niż 5 mikronów, gdzie MMD to 3,3 mikrona. Zestaw z łącznikiem T oraz niezałamującym się drenem tlenowym o przekroju gwiazdkowym. Mikrobiologicznie czysty. Pakowany pojedynczo.</t>
  </si>
  <si>
    <t>Cewnik tętniczy standardowy do pomiaru rzutu serca w technologii PiCCO do stosowania u dorosłych tętnica udowa, (średnica zewnętrzna 5F, długość użyteczna 20 cm), zestaw zawiera nieodkształcającą się prowadnicę, rozszerzadło, dwie igły (do wyboru) umożliwiające kaniulację metodą Seldingera, złącze luer wykonane z trogamidu, materiału odpornego na działanie środków odkażających. Metoda pomiaru rzutu serca termodylucja przezpłucna. Akcesoria kompatybilne z monitorem firmy GE używanym przez Zamawiającego.</t>
  </si>
  <si>
    <t>Przepływowy czujnik termiczny, przystosowany do użycia płynów o temperaturze pokojowej oraz płynów o bardzo niskiej temperaturze zintegrowany z sensorem detekcji przepływu i czasu jej trwania. Metoda pomiaru rzutu serca termodylucja przezpłucna. Czujnik kompatybilny z cewnikiem wymienionym wyżej.</t>
  </si>
  <si>
    <t>rozmiar 7,0</t>
  </si>
  <si>
    <t>rozmiar 7,5</t>
  </si>
  <si>
    <t>rozmiar 8</t>
  </si>
  <si>
    <t>rozmiar 8,5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</si>
  <si>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7.0.</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</si>
  <si>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</si>
  <si>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8.0.</t>
  </si>
  <si>
    <t>Rurka tracheostomijna, sterylna, z medycznego PCV, silikonowana, pakowana pojedynczo, z mankietem niskociśnieniowym, wysokoobjętościowym, z ruchomym szyldem umożliwiającym regulacje długości rurki. Część dystalna i proksymalna wydłużona. Linia rtg na całej długości. Prowadnica. Skrzydełka szyldu miękkie, gładkie, przezroczyste. Balonik kontrolny znakowany rozmiarem rurki. W zestawie min. 2 tasiemki mocujące. Bez lateksu i ftalanów. Rozmiar 8.0.</t>
  </si>
  <si>
    <t>Maska krtaniowa jednorazowego użytku jałowa z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chroniący przed możliwością przypadkowego przegryzienia. Dodatkowy wbudowany kanał gastryczny współosiowy ze światłem eliptycznej w przekroju rurki oddechowej maski krtaniowej, umożliwiający wprowadzenie sondy do żołądka (w tym minimum 14F dla maski o rozmiarze 4 i 5). maska o wyprofilowanej anatomicznie 90° krzywiźnie rurki oddechowej z wbudowaną otaczającą cały jej odwód blokadą zgryzu. Maska posiadająca uchwyt pomocniczy ułatwiający wprowadzenie maski, pełniący rolę wskaźnika położenia oraz ułatwiający jej zamocowanie po założeniu. Rozmiar 3,4,5</t>
  </si>
  <si>
    <t>Rurka ustno – gardłowa typu Guedel. Sterylna, jednorazowego użytku.Wykonana z medycznego PVC, bez lateksu i ftalanów. Anatomiczne wygięcie rurki pozwalające na udrożnienie górnych dróg oddechowych i swobodny przepływ gazów medycznych. Rozmiary kodowane kolorami, numeryczne oznaczenie rozmiaru na rurce. Pakowana pojedynczo. Rozmiar 2,3,4</t>
  </si>
  <si>
    <t>Filtr oddechowy do respiratora, sterylny, jednorazowy, antybakteryjny, antywirusowy, mechaniczny, hydrofobowy o plisowanej wkładce filtracyjnej, z wydzielonym wymiennikiem ciepła i wilgoci. Skuteczność filtracji dotycząca bakterii i wirusów &gt;99,99%. Utrata wilgoci 6 mg H2O/l przy Vt równej 500 ml, wydajność nawilżania 34 mg H2O/l przy Vt równej 500 ml. Zakres objętości oddechowych 300-1500 ml. Filtr ze złączem prostym, z filtrem do kapnografii. Dla dorosłych. Filtr pakowany papier/folia.</t>
  </si>
  <si>
    <t>Filtr do układu oddechowego, sterylny, jednorazowy, antybakteryjny, antywirusowy, elektrostatyczny, z wydzieloną celulozową warstwą wymiennika ciepła i wilgoci, o objętości oddechowej z zakresu Vt równej 150-1500 ml, o objętości wewnętrznej/martwej przestrzeni do 53 ml, masie do 30 g, z filtrem do kapnografii. Dla dorosłych. Pakowany papier/folia.</t>
  </si>
  <si>
    <t>Prowadnica do intubacji jednorazowego użytku, sterylna, elastyczna, miękki koniec dystalny, bez lateksu i ftalanów, średnica 5,0 mm, długość 360 mm - 370 mm</t>
  </si>
  <si>
    <t>Zestaw do pobierania materiału biologicznego z dróg oddechowych w systemie zamkniętym zawierający: probówkę stożkową sterylną o pojemności 10 – 15 ml, oddzielny korek i naklejkę.</t>
  </si>
  <si>
    <t>Kaniula dotętnicza, wykonana z PTFE, zawierająca zawór suwakowo-kulkowy, w opakowaniu odpornym na przypadkowe rozdarcia, rozmiar 20G x 45 mm.</t>
  </si>
  <si>
    <t>Dren łączący do ssaka, końce Fingertip/żeński, sterylny, opakowanie wewnętrzne foliowe perforowane, zewnętrzne papierowo – foliowe. Dren o długości 210 – 230 cm, rozmiar CH 24, kompatybilny z cewnikami do odsysania wydzieliny z dróg oddechowych.</t>
  </si>
  <si>
    <t>Zestaw do krwawego pomiaru ciśnienia i ośrodkowego ciśnienia żylnego do posiadanego przez Użytkownika urządzenia GE Carescafe B850/B450, jednorazowy, sterylny, pakowany pojedynczo. Zestaw posiadający podwójny system przepłukiwania obsługiwany jedną ręką, uruchamiany przez naciśniecie skrzydełek lub pociągnięcie wypustki. Budowa kompletnej linii dająca wysoką częstotliwość własną zapewniająca wierne odwzorowanie sygnału i niewrażliwość na zakłócenia rezonansowe bez dodatkowych eliminatorów. Połączenie przetwornika z kablami interfejsowymi monitora wodoszczelne. W przypadku konieczności zastosowania dodatkowych elementów do podłączenia oferowanych przetworników do posiadanego urządzenia, Dostawca jest zobowiązany do dostarczenia tych elementów nieodpłatnie przez okres trwania umowy w ilości umożliwiającej pomiar ciśnienia jednocześnie w dwóch torach na każdym ze stanowisk (4 stanowiska anestezjologiczne)).</t>
  </si>
  <si>
    <t>Wapno sodowane w postaci białych granulek/pelletów identycznych kształtów i rozmiarów – w postaci półsfer o średnicy 4 mm i wysokości 2 mm i wysokiej absorbcji na poziomie 178 litrów CO2/1 litr wapna. Wapno pakowane w 5 l. kanistry zapewniające czteroletni okres przydatności do użycia. Jednoznaczne rozpoznanie zużycia wapna – wapno zużyte zabarwia się na kolor błękitno – fioletowy.</t>
  </si>
  <si>
    <t>kanister</t>
  </si>
  <si>
    <t>Zestaw rur jednorazowego użytku, dł. 1,5 m, sterylny, do respiratora transportowego OXYLOG 2000 PLUS, używanego przez Zamawiającego.</t>
  </si>
  <si>
    <t>MAC3</t>
  </si>
  <si>
    <t>MAC4</t>
  </si>
  <si>
    <t xml:space="preserve">Obwód oddechowy, czysty mikrobiologicznie/sterylny, do respiratora stacjonarnego Evita V300, gałąź wdechowa i wydechowa o długości 150 – 180 cm, łącznik Y z jednym portem do próbkowania, łączniki elastyczne i giętkie 22 mm do podłączenia do respiratora. Dla dorosłych. Czas utrzymania 72 h </t>
  </si>
  <si>
    <t>Mankiet na kończyny dolne do prowadzenia terapii p/zakrzepowej, trójkomorowy, z łącznikiem trójświatłowym, lekki, wykonany z materiału odpornego na rozdarcie, przebicie i zamoczenie, kompatybilny z urządzeniem SCD 700 . Rozmiar S,M,L</t>
  </si>
  <si>
    <t>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t>
  </si>
  <si>
    <t>Osłona na kończynę, sterylna, z folii polietylenowej, barierowej dla mikroorganizmów i odpornej na uszkodzenia, o wymiarach 75 x 120 cm, waga podstawowa 66 g/m2, pakowana po 2 sztuki.</t>
  </si>
  <si>
    <t>para</t>
  </si>
  <si>
    <t>Fartuchy chirurgiczne rozmiary od M do XXL, sterylne wykonane z miękkiej włókniny celulozowo poliestrowej-bawełnopodobnej, o gramaturze 68 - 70 g/m2, fartuchy posiadają nieprzemakalne wstawki z przodu fartucha i w rękawach - wzmocnienia od strony wewnętrznej, rękawy fartucha zakończone poliestrowym mankietem. Fartuch musi spełniać wymagania wysokie wg normy PN EN 13795 1-3 przy jednoczesnym poziomie nieprzemakalności w strefie krytycznej min. 300 cm H2O. Fartuch musi posiadać informację o dacie ważności i nr serii w postaci naklejki do umieszczenia na karcie pacjenta.</t>
  </si>
  <si>
    <t>rozm M</t>
  </si>
  <si>
    <t>rozm L</t>
  </si>
  <si>
    <t>rozm XL</t>
  </si>
  <si>
    <t>rozm XXL</t>
  </si>
  <si>
    <t>Fartuchy chirurgiczne rozmiary od M do XXL, sterylne wykonane z miękkiej włókniny celulozowo poliestrowej-bawełnopodobnej, o gramaturze 68 - 70 g/m2, rękawy fartucha zakończone poliestrowym mankietem. Fartuch musi spełniać wymagania standardowe wg normy PN EN 13795 1-3. Fartuch musi posiadać informację o dacie ważności i nr serii w postaci naklejki do umieszczenia na karcie pacjenta.</t>
  </si>
  <si>
    <t xml:space="preserve">Drut chirurgiczny ze stali nierdzewnej , niewchłanialny z igłą odwrotnie tnącą zopatrzoną w dwie płytki polietylernowe 3/8 koła 100 mm długość nitki 90cm , rozmiar nitki 2 </t>
  </si>
  <si>
    <t>Dodatkowy worek na wydzielinę, o pojemności 600 ml, z filtrem hydrofobowym, podwójnie pakowany w worek foliowy i zewnętrzne opakowanie papierowo-foliowe, kompatybilny z zestawem opisanym wyżej</t>
  </si>
  <si>
    <t>Łącznik Y, kompatybilny z zestawem opisanym wyżej</t>
  </si>
  <si>
    <t>Zestaw do drenażu niskociśnieniowego w systemie zamkniętym: łącznik uniwersalny do drenów 10-18 CH, dren łączący 1050 mm, komora hemisferyczna, pojemność 300 ml, z zastawkami antyzwrotnymi na wejściu i wyjściu z komory, komora gwarantująca zbliżone do stałego ciśnienie w trakcie rozprężania, worek na wydzielinę o pojemności 600 ml z filtrem hydrofobowym, z obrazkową instrukcją używania, z możliwością wymiany worka, z własnym system podwieszania na dwa sposoby, zestaw podwójnie pakowany w worek foliowy i zewnętrzne opakowanie papierowo-foliowe.</t>
  </si>
  <si>
    <t>Filtr bakteryjny, jednorazowy, z końcówkami umożliwiającymi bezpośredni montaż na zbiorniku zabezpieczającym ssaka Basic, Dominant (używanego przez Zamawiającego).</t>
  </si>
  <si>
    <t>Worek do wydobywania narządów (retrieval bag). Jednorazowe urządzenie służące jako pojemnik do gromadzenia i ekstrakcji próbek, tkanek takich jak pęcherzyk żółciowy, jajniki i inne tkanki podczas laparoskopowych zabiegów chirurgicznych. Urządzenie składa się z worka z elastycznego tworzywa, drutu z pamięcią kształtu, który ułatwia otwieranie i zamykanie po rozmieszczeniu w jamie ciała. Urządzenie z workiem przechodzące przez trokar 10 mm.</t>
  </si>
  <si>
    <t>pojemność worka 200 ml</t>
  </si>
  <si>
    <t>pojemność worka 400 ml</t>
  </si>
  <si>
    <t>rozmiar 3</t>
  </si>
  <si>
    <t xml:space="preserve">rozmiar 4 </t>
  </si>
  <si>
    <t>rozmiar 5</t>
  </si>
  <si>
    <t>Maska anestetyczna, jednorazowa, czysta mikrobiologicznie / sterylna, z mankietem zgodnym z budową anatomiczną twarzy, z przejrzystą kopułą umożliwiającą obserwację ust pacjenta, niezawierająca lateksu.Możliwość napełniania mankietu</t>
  </si>
  <si>
    <t>Dren typu redon, wykonany z medycznej klasy PVC, bez ftalanów, sterylny, rozmiar: 12 F- 18F, dł. 700 mm, z otworami w kształcie elipsy nieulegajacymi zamknięciu podczas zginania drenu, długość odcinka drenującego 10 cm i 15 cm, pakowany podłużnie, widoczny w RTG.</t>
  </si>
  <si>
    <t>Dren typu redon, dren wykonany z PCV o jakości medycznej - twardość ok. 76° ShA, jednorazowego użytku, jałowy, sterylizowany w tlenku etylenu, posiadający widoczną podziałkę głębokości (oznaczenia cyfrowe), perforacja na dł. 12 cm od dystalnego końca, z otworami okrągłymi. Rozmiary: 8 CH, 10 CH, 12CH,14 CH, 16 CH, 18 CH, dł. 700 mm. Pakowany w torebkę papierowo-foliową po 1 szt.</t>
  </si>
  <si>
    <t>Wysokociśnieniowy system drenażu ran. Zestaw do wysokopodciśnieniowego drenażu ran, bez DEHP, zawierający: butelkę przeźroczystą wykonaną z lekkiego, nietłukącego się tworzywa, ze wskaźnikiem zasysania podciśnienia, dren łączący min. 90 cm z uniwersalną końcówką typu Redon o rozmiarach CH od 6 do 18, dwa zaciski typu przesuwnego do próżni i wydzieliny, łatwy w obsłudze pasek mocujący o regulowanej długości.</t>
  </si>
  <si>
    <t>o pojemności 600 ml</t>
  </si>
  <si>
    <t>o pojemności 400 ml</t>
  </si>
  <si>
    <t>Dren wielokanalikowy przeznaczony do długotrwałego drenażu grawitacyjnego, wykonany z biokompatybilnego i transparentnego silikonu, zbudowany z połączonych niezależne kapilarów drenujących o gładkiej powierzchni wewnętrznej, zapobiegającej inkrustacji i osadzaniu wydzielin na ściankach, dren sterylny pakowany podwójnie zewnętrzne papier-folia i wewnętrzne folia. Rozmiar 20 mm (7 kanalików) i 25 mm ( 9 kanalików), długość 40 cm.</t>
  </si>
  <si>
    <t>Dren do histeroskopu z pompą płuczącą, firmy KARL STORZ (używanego przez Zamawiającego). Dren płuczący, sterylny, jednorazowego użytku, z dwoma igłami przekłuwającymi. Op. = 10 szt.</t>
  </si>
  <si>
    <t xml:space="preserve">Zestaw drenu do odsysania, do pompy HYSTEROMAT E.A.S.I. i UROMAT E.A.S.I. (używanej przez Zamawiającego), sterylny. Pakowany po 10 szt. </t>
  </si>
  <si>
    <t xml:space="preserve">Dren płuczący, z 2 igłami przekuwającymi, do zastosowania z pompą KARL STORZ HAMOU ENDOMAT (LAP) (używaną przez Zamawiającego), do zabiegów laparoskopowych, sterylny, pakowany po 10 szt. </t>
  </si>
  <si>
    <t xml:space="preserve">Zestaw drenu do płukania, z 2 igłami, do pompy HYSTEROMAT E.A.S.I. i UROMAT E.A.S.I. (używanej przez Zamawiającego), sterylny. Pakowany po 10 szt. </t>
  </si>
  <si>
    <t>Dren łączący typu OP FLEX, końce żeńskie. Dren do ssaka o długości 3500 mm prążkowany podłużnie na zewnątrz, miękkie antyzałamaniowe zabezpieczenia obu żeńskich końcówek, końcówka od strony ssaka uniwersalna, docinana (8-18 mm), średnica 24 CH, podwójne opakowanie: wewnętrzne foliowe perforowane, zewnętrzne papierowo-foliowe. Kompatybilny z końcówkami opisanymi poniżej</t>
  </si>
  <si>
    <t>Sterylna foliowa osłona przewodów. Osłona wykonana z przezroczystej folii polietylenowej, miękkiej, sprężystej. Zaopatrzona w kolorową taśmę samoprzylepną i kartonik z wycięciem, do zamocowania na urządzeniu. Osłona ma służyć do zabezpieczenia urządzeń medycznych, uniwersalna dla wszystkich kamer i endoskopów, przewodów i światłowodów. Osłona o rozmiarze:16 cm x 250 cm, jałowa (sterylizowana radiacyjnie albo tlenkiem etylenu). Pakowana w torebkę papierowo-foliową po 1 szt.</t>
  </si>
  <si>
    <t>Zestaw pojedynczej elektrody systemu ablacji z systemem chłodzenia (Cool tip elektrode) 
- długość: 20 cm – ekspozycja 3 cm,
- długość: 25 cm – ekspozycja 3 cm,
kompatybilny z technologią cool-tip rf e-series, używaną przez Zamawiającego, ze sztywną nieruchomą rękojeścią (w skład każdego zestawu pojedynczej elektrody wchodzi: 1 elektroda, 1 płytka uziemiająca – pokryta oddychającym materiałem, rozpraszająca ciepło, oraz zestaw przewodów doprowadzających i odprowadzających), średnica elektrody 17G.</t>
  </si>
  <si>
    <t>Stapler okrężny jednorazowy, zakrzywiony, długość szaftu 35 cm, o średnicy 25 mm, z łamanym kowadełkiem po oddaniu strzału, gumowana rękojeść, zszywki spłaszczone na całej długości, wysokość zszywek 4,8 mm przed zamknięciem. Oznaczenie wysokości zszywki na staplerze i opakowaniu. Pakowane po 3 sztuki.</t>
  </si>
  <si>
    <t>Zestaw do szynowania wewnętrznego moczowodów zawierający: cewnik „double pigtail”od 3F do 10 F/ 14 do 30 cm, wykonany z poliuretanu, z pętlą pęcherzową o średnicy 2 cm, popychacz, prowadnik 0,035”, dł. 150 cm, z miękką prostą końcówką o dł. 3 cm, 2 zaciski.</t>
  </si>
  <si>
    <t>Port naczyniowy niskoprofiowy z zestawem wprowadzającym - mini, o wadze 5,5 g. port w rozmiarze 26x21x10mm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bezpieczna igła Hubera prosta 22G, hak do unoszenia żyły, strzykawka z gumowym tłokiem o objętości co najmniej 10 ml, igła Hubera bezpieczna (0,9 x 20 mm) do wkłucia do założonego portu, Port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 instrukcja w języku polskim, pakiet edukacyjny dla pacjenta .</t>
  </si>
  <si>
    <t>Port naczyniowy niskoprofiowy z zestawem wprowadzającym - standardowy, o wadze 7,7g. port w rozmiarze 31x22x12mm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instrukcja w języku polskim, pakiet edukacyjny dla pacjenta .</t>
  </si>
  <si>
    <t>Jednorazowy port dostępu laparasokopowego, średni o grubości 4-7 mm.Pakowany po 6 szt</t>
  </si>
  <si>
    <t>Jednorazowa pokrywa (zawór) uszczelniająca, wykonana z poliuretanu, przeznaczona do portu dostępu laparoskopowego wymienionego wyżej w rozmiarach, małych, średnich i dużych.pakowna po 3 szt</t>
  </si>
  <si>
    <t xml:space="preserve">Elektryczny jednorazowy stapler okrężny wygięty z kontrolowanym dociskiem tkanki w zakresie 1,5-2,2 mm. Rozmiary staplera 23,25,29,31 mm( do wyboru przez zamawiającego). Wysokośc otwartej zszywki 5,2 mm.Zszywki wykonane ze stopu tytanu formujące się przestrzennie w technologii 3D. Stapler posida powierzchnię chwytną zabezpieczającą przed przemieszczeniem sie tkanki podczas wykonywania zespolenia . Opakowanie 3 szt </t>
  </si>
  <si>
    <t>Jednorazowy stapler zamykająco-tnący z zakrzywioną glówką (kształt pólksiężyca), długość linii cięcia 40 mm. Stapler umożliwia pięciokrotne przeładowanie ładunku podczas jednego zabiegu, zawiera ładunek do tkanki grubej kolor zielony o wysokości zszywki otwartej 4,7mm po zamknieciu 2 mm . Zszywki wykonane ze stopu tytanu. Opakowanie po 3 szt</t>
  </si>
  <si>
    <t>Zestaw do laparotomii, sterylny, zapakowany w zbiorczym opakowaniu, poszczególne elementy składowe bez opakowań dodatkowych:
1.serweta wzmocniona na stolik 150x190cm, służąca jako owinięcie zestawu – 1 szt.
2.serweta z elastyczną folią 300x175 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3.serweta 90x75cm,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2 szt.
4.serweta 175x175cm, wykończona w centralnej części przeźroczystą taśma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5.taśma samoprzylepna o wym.9x49 cm – 1 szt.
6.ręczniki chłonne o wym.30x40cm – 5 szt.
7.osłona na stolik Mayo o wym.79x145cm – 1 szt.
8.fartuch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 – 2 szt.
9.fartuch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XXL-L – 2 szt.
10.gaziki 10x10 cm, 17 nitkowe, 12 warstwowe z RTG – 40 szt.
11.kompresy gazowe laparotomijne 45x45 cm z tasiemką, 20 nitkowe, 6 warstwowe z RTG – 2 szt.
12.miseczka z PP, transparentna 250 ml – 1 szt.
13.pojemnik z PP, 24x31x7cm niebieski 3000 ml z pokrywką – 1 szt.</t>
  </si>
  <si>
    <t>14.ostrze skalpela nr 24, grawer z nazwą producenta i numerem ostrza – 2 szt.
15.aspiracja typu Yankauer z atraumatyczną końcówką + dren łączący do ssaka 24Ch dł. 3.5m – 1szt.
16.elektroda czynna do diatermii z ostrzem – z osłoną na ostrze, przedłużenie 500 cm – 1 szt.
17.aplikator gąbkowy, do dezynfekcji pola operacyjnego, 20cm - 3 szt.
18.pojemnik na igły, magnetyczny– 1 szt.
19.czyścik do elektrody czynnej 5x5 cm – 1 szt.
20.osłona na stół narzędziowy, 150x190cm, obszar chłonny 75x190cm
21.opatrunek typu All-in-one z hydrofobową warstwą kontaktową z miękkiego sylikonu, elastyczny, wodoodporny, przeznaczony do zaopatrywania ran pooperacyjnych w rozmiarze 10x30cm – 1 szt.
22.organizator przewodów typu rzep 2.5x30 cm – 2 szt.
23.kieszeń foliowa, 35 x 40cm, dwukomorowa, z taśmą samoprzylepną – 1szt.
24.miska, nerkowata z PP, 800 ml, przezroczysta – 1szt.
25.skalpel chirurgiczny z wysuwanym ostrzem, nr 11 – 1szt.
26.worek do zbiórki moczu, 2000 ml T90 cm z zaworem – 1szt.</t>
  </si>
  <si>
    <t>Prowadnica do trudnych intubacji, elastyczna, jednorazowa, typu Bougie, z wygiętym końcem, znaczniki głębokości co 1 cm. Wymiary 15 CH/70 cm.</t>
  </si>
  <si>
    <t>Pudełko do liczenia igieł i ostrzy, jałowe pudełko do zabezpieczania ostrzy i igieł, żółte, wymiary 5,5 x 11 x 3 cm, 2 przylepce, po otwarciu licznik igieł piankowy na 20 szt. oraz część magnetyczna, uchwyt dla urządzeń do zdejmowania ostrzy.</t>
  </si>
  <si>
    <t>Marker skórny. Marker chirurgiczny (pisak medyczny), sterylny, przeznaczony do znakowania skóry dla łatwej identyfikacji np. przed operacją (zabiegiem). Stosowany m.in. w chirurgii plastycznej, nietoksyczny, szybkoschnący, nieplamiący, doskonale widoczny niezależnie od koloru skóry, odporny na środki dezynfekcyjne. Marker powinien posiadać skalę pomiarową na korpusie pisaka. Pakowany w torebkę papierowo-foliową po 1 szt.</t>
  </si>
  <si>
    <t>Gąbka chirurgiczna do retrakcji jałowa dł. 30 i 45 cm.
Retraktor narządów miękkich, kształtowalny wykonany z listwy stalowej, pianki PU i powłoki poliamidowej, pakowamy podwójnie w opakowanie foliowo-papierowe i wewnętrzny worek papierowy, w zestawie dwie naklejki do dokumentacji, chłonność 100 ml/200 ml.</t>
  </si>
  <si>
    <t>Gąbka żelatynowa , absorbujaca o działaniu hemostatycznym 8cmx5cmx1cm, jałowa, pakowana po 10 szt</t>
  </si>
  <si>
    <t>Dren brzuszny, jednorazowego użytku, sterylny, wykonany z silikonowanego tworzywa, pokryty powłoką hydrofilną o działaniu antyadhezyjnym, zabezpieczającą przed wykrzepianiem krwi, sprężysty, odporny na załamanie, z linią RTG. Rozmiary: od 12F do 40F, dł. 30 cm -70 cm - do wyboru każdorazowo przez Zamawiającego. Z 3 otworami bocznymi, bez otworów bocznych - do wyboru każdorazowo przez Zamawiającego.</t>
  </si>
  <si>
    <t>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Pakowana po 50 szt., w setach po 5 szt., pozwalające na przechowywanie otwartego opakowania przez min. 14 dni, z naklejkami umożliwiającymi wklejanie do protokołu operacyjnego. Kompatybilna z systemem bezpieczeństwa diatermii typu VIO (używanej przez Zamawiającego).</t>
  </si>
  <si>
    <t>Elektroda neutralna z przewodem. 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z kablem przyłączeniowym dł. min. 4 m. Pakowana po 50 szt., z naklejkami umożliwiającymi wklejanie do protokołu operacyjnego. Kompatybilna z systemem bezpieczeństwa diatermii typu VIO (używanej przez Zamawiającego).</t>
  </si>
  <si>
    <t>Serweta chirurgiczna sterylna, wykonana z laminatu trójwarstwowego z tasmą samoprzylepną wzdłuz dłuższego boku , 90cmx75 cm (+ 5 cm ). Serweta spełnia wymagania wysokie normy PNEN13795 przy jednoczesnej nieprzemakalności min. 890 cm H2O, każda serweta musi posiadać informacje o dacie ważności i nr serii w postaci naklejki do umieszczenia na karcie pacjenta.</t>
  </si>
  <si>
    <t>Jednorazowy uchwyt z przyciskami cięcia i koagulacji z funkcją odsysania dymów z pola operacyjnego, regulowana długość elektrody tnąco-odsysającej w zakresie do 10 cm, dł. kabla 3 m. Uchwyt elektrod monopolarnych z 2 przyciskami VIO, z kablem przyłączeniowym o długości 3 m, z elektrodą szpatułkową i zintegrowaną nasadką do odsysania dymu kompatybilna z odsysaczem dymów ERBE (używanym przez Zamawiającego).</t>
  </si>
  <si>
    <t>Pułapka na polipy podłączna szeregowo między ssakiem a endoskopem 4- komorowa z odkręcanym wieczkiem</t>
  </si>
  <si>
    <t>Pułapka na polipy jednokomorowa jednorazowa, średnica zewnętrzna komory 30 mm</t>
  </si>
  <si>
    <t>Jednorazowa nakładka na uchwyt cięcia i koagulacji typu Slim Line z przewodem do odsysacza dymów ERBE (używanego przez Zamawiającego). Nakładka na uchwyt elektrod monopolarnych typu Slim-Line, koncówka krótka: 12 mm z przewodem do odsysania długości 3 m i złączem o średnicy 22 mm, kompatybilna z odsysaczem dymów ERBE (używanym przez Zamawiającego).</t>
  </si>
  <si>
    <t>Pętle jednorazowe do polipektomii wykonane z drutu plecionego, usztywnionego. Średnice pętli: 10 mm, 15 mm, 20 mm, 25 mm, 33 mm, długość robocza 240 cm, do kanału roboczego 2,8 mm, kształty: owalne oraz pętle wykonane z usztywnionego drutu, średnice pętli 13 mm, 27 mm, 30 mm; dostępne kształty:owalne. Pętle z potwierdzonym wskazaniem również do polipektomii na zimno zawartej w instrukcji narzędzia (umożliwiające polipektomię na zimno bez użycia prądu).</t>
  </si>
  <si>
    <t>Pętle jednorazowe do polipektomii wykonane z drutu plecionego, giętkiego lub średniogietkiego, wyposażone w wyskalowaną rękojeść pozwalającą na otwieranie dużych pętli przy użyciu jednej ręki. Średnice pętli: 13 mm, 27 mm, 30 mm, długość robocza 240 cm, do kanału roboczego 2,8 mm, kształty: owalne, półksiężycowate. Pętle z potwierdzonym wskazaniem również do polipektomii na zimno zawartej w instrukcji narzędzia (umożliwiające polipektomię na zimno bez użycia prądu).</t>
  </si>
  <si>
    <t>Jednorazowe narzędzie służące do zapobiegania lub opanowania krwawienia przy usuwaniu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</si>
  <si>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Jednorazowa klipsownica do endoskopowego tamowania krwawień; długość robocza 1650 mm oraz 2300mm; klipsy z mikroząbkami do lepszej przyczepności; szerokość otwarcia ramion klipsa 11 mm, długość ramienia klipsa 10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możliwość wykonania rezonansu magnetycznego; opakowanie zawiera 10 gotowych do użycia sterylnych klipsownic z założonym klipsem.</t>
  </si>
  <si>
    <t>Szczypce biopsyjne jednorazowego użytku, łyżeczki z okienkiem typu owalne oraz szczęki aligatora z igłą lub bez; łyżeczki uchylne do biopsji stycznych; łyżeczki wykonane ze stali nierdzewnej o dwustopniowym ścięciu i gładkich krawędziach; teflonowa osłonka bezpieczna dla kanałów biopsyjnych endoskopów; długość narzędzia 1550 mm i 2300mm, maksymalna średnica części wprowadzanej do endoskopu 2,45mm; minimalna średnica kanału roboczego 2,8mm; w opakowaniu 20 sztuk oddzielnie zapakowanych w sterylne pakiety szczypiec; sterylizowane metodą napromieniowania promieniami gamma.</t>
  </si>
  <si>
    <t>Elektroda do koagulacji bipolarnej z igłą do ostrzykiwania, końcówka wykonana ze złota, średnica 7 i 10 Fr długość 210 cm, średnica igły 25G, do kanału roboczego 2,8 mm, dostosowana do użycia z diatermią firmy EMED (używanej przez Zamawiającego).</t>
  </si>
  <si>
    <t>Elektroda neutralna jednorazowa hydrożelowa dla dorosłych współpracująca z diatermią EMED i ERBE do zabiegów endoskopowych</t>
  </si>
  <si>
    <t xml:space="preserve">Szczotki jednorazowe dwustronne do czyszczenia wlotów kanałów i kanałów endoskopowych wykonane z elastycznego, niełamliwego plastiku, długość robocza 2300 m; średnica włosia do czyszczenia kanałów endoskopów 6 mm, do czyszczenia gniazd kanałów endoskopu 11 mm, końcówka plastikowa zapobiegająca zarysowaniu kanałów endoskopów, pasujące do kanałów endoskopów o średnicy kanału biopsyjnego 2,0 – 4,2 mm. </t>
  </si>
  <si>
    <t>Zawór elastyczny na kanał biopsyjny do endoskopów firmy Olympus(używanych przez zamawiającego) wielorazowego użytku</t>
  </si>
  <si>
    <t>Zawór gazu-wody do endoskopów firmy Olympus( używanych przez zamawiającego) wielorazowego użytku</t>
  </si>
  <si>
    <t>Zawór ssący do endoskopów firmy Olympus(używanych przez zamawijącego) wielorazowego użytku</t>
  </si>
  <si>
    <t>Igły jednorazowe do ostrzykiwań, sterylne, z mechanizmem blokującym, średnica igły 23G - 25G, długość ostrza igły max. 6 mm, dł. robocza: 2300 mm</t>
  </si>
  <si>
    <t>Jednorazowa igła iniekcyjna do ostrzykiwania; posiada usztywnioną osłonkę zabezpieczającą przed przekuciem kanału; blokada z dobrze słyszalnym kliknięciem informuje o całkowitym schowaniu ostrza igły do osłonki; posiada port do podawania leków; długość robocza narzędzia 1650 mm lub 2300 mm do wyboru zamawiającego; długość igły 3 mm, 4mm, 5mm oraz 6 mm do wyboru zamawiającego, kąt ścięcia ostrza igły14 oraz 30 stopni optymalny do tkanki górnego lub dolnego odcinka przewodu pokarmowego; minimalna średnica kanału roboczego 2,8 mm; 5 sztuk w oddzielnych sterylnych pakietach</t>
  </si>
  <si>
    <t>Proszek do tamowania krwawienia z giętkich - gastroskopów i kolonoskopów, sonda dozująca 7 lub 10 F, do kanał endoskopowych 2,8 i 3,2 mm, długość sondy min 165 systemem dozującym, jednorazowy, przeznaczony do endoskopów</t>
  </si>
  <si>
    <t>Tusz do tatuażu (zaznaczania) zmian w jelicie grubym, sterylny , w „nabojach” jednorazowych</t>
  </si>
  <si>
    <t xml:space="preserve">Dreny do pompy wodnej OFP-1,2 typu MAJ 1608 jednodniowy opakowanie 50 sztuk
</t>
  </si>
  <si>
    <t>Spodenki do kolonoskopii, jednorazowe, wykonane z włókniny polipropylenowej o gramaturze 30 g/m2.</t>
  </si>
  <si>
    <t>Jednorazowy standardowy ustnik z gumką wykonaną z silikonu; do wszystkich endoskopów stosowanych w górnym odcinku przewodu pokarmowego; dla dorosłych, taśma mocująca wykonana z silikonu, 50 sztuk w opakowaniu, każdy ustnik zapakowany oddzielnie; nie zawiera latexu</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</si>
  <si>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typu Y i zastawką bezzwrotną, zacisk na drenie oznaczony kolorami w celu ułatwienia identyfikacji igły: rozmiar , 19G x 20 mm, 19G x 25 mm, , 20G x 20mm, 20G x 25 mm, 20G x 32 mm, 22G x 15mm, 22G x 20 mm, 22G x 25 mm (opakowanie zawiera 20 sztuk igieł).</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</si>
  <si>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zacisk na drenie oznaczony kolorami w celu ułatwienia identyfikacji igły: rozmiar 19G x 20 mm, 19G x 25 mm, 20G x 20 mm, 20G x 25 mm, 20G x 32 mm, 22G x 15 mm, 22G x 20 mm, 22G x 25 mm (opakowanie zawiera 20 sztuk igieł).</t>
  </si>
  <si>
    <t>Igła do portów ze skrzydełkami, zakrzywiona, z linią infuzyjną i z zaciskiem: rozmiar 19G x 20 mm, 19G x 25 mm, 20G x 15 mm, 20G x 20 mm, 20G x 25 mm, 20G x 30 mm, 22G x 20 mm, (opakowanie zawiera 15 sztuk igieł).</t>
  </si>
  <si>
    <t>Butelka do długotrwałego odsysania ran, tzw. "harmonijka", przeznaczona do drenażu grawitacyjnego, sterylna, butelka przeźroczysta wykonaną z lekkiego, nietłukącego się tworzywa, z możliwością połączenia z drenami o rozmiarach od 6 CH do 18 CH, ze skalą ułatwiającą ocenę ilości odsysanej treści.</t>
  </si>
  <si>
    <t>Igła lokalizacyjna przeznaczona do przedoperacyjnej lokalizacji niewyczuwalnych palpacyjnie zmian w piersi, wyposażona w przesuwalny ogranicznik głębokości wkłucia, znakowana co centymetr, z przezroczystym uchwytem Luer pozwalającym na iniekcję barwnika lub aspirację płynów.</t>
  </si>
  <si>
    <t>o pojemności 200 ml</t>
  </si>
  <si>
    <t>20 G x 70 mm, nierepozycyjna z kotwiczką typu Z</t>
  </si>
  <si>
    <t>20 G x 100 mm, nierepozycyjna z kotwiczką typu Z</t>
  </si>
  <si>
    <t>Marker tkankowy przeznaczony do mocowania do tkanek miękkich w polu zabiegu podczas otwartej lub przezskórnej biopsji, w celu radiograficznego oznaczenia miejsca procedury biopsji; igła ze znacznikiem, jednorazowa, sterylna, z klipsami tytanowymi w różnych rozmiarach i kształtach (wstążka, skrzydełko, cewki), z włóknami polimerowymi do identyfikacji miejsca po biopsji gruboigłowej umieszczone w penie, w rozmiarach: 17G - długość igły 10 i 12 cm, igły z klipsami tytanowymi w kształcie pętli, z zastosowaniem przy MR bez włókien polimerowych w rozmiarze 17G - długość igły 10 i 12 cm.</t>
  </si>
  <si>
    <t>Przepływowy trenażer objętościowy, wdechowy, umożliwiający także ćwiczenia wydechu, o szerokim zakresie przepływu, od 600 do 1200 ml/sek., w trzech oddzielnych komorach, z zaznaczonym minimalnym przepływem na ścianie każdej z komór, obudowa wykonana z materiału odpornego na uszkodzenia, ustnik połączony z miękką, elastyczna rurą długości nie mniejszej niż 27 cm z portem zabezpieczonym filtrem chroniącym przed przedostaniem się ciał obcych do dróg oddechowych i niezwiększającym oporów oddechowych. Produkt bez zawartości lateksu. Czas stosowania do 30 dni.</t>
  </si>
  <si>
    <t xml:space="preserve">Igła do biopsji tkanki kostnej wyposażona w zewnętrzną kaniulę ekstrakcyjną, z ergonomicznym uchwytem typu "T", Kaniula igły wykonana z wysokiej jakości hartowanej stali nierdzewnej,posiada oznaczenia centymetrowe, zaostrzenie kaniuli typu „usta ryby”.Wyposażona jest w system zabezpieczający (zatrzask) gwarantujący unieruchomienie podczas wkłuwania. Uchwt z podłączeniem luer-lock.Igła posiada drut, który mierzy długość próbki obecnej w kaniuli oraz dodatkowo ułatwia wydobycie pobranej próbki. Igła typu rynienka 11Gx110 mm </t>
  </si>
  <si>
    <t>Maska aerozolowa, tlenowa dla dorosłych, zestaw. Składa się z maski, nebulizatora i przewodu, bez lateksu, bakteriologicznie czysty, z datą ważności na opakowaniu jednostkowym.</t>
  </si>
  <si>
    <t>Zestaw do drenażu przezskórnego metodą jednostopniową wykonany z elastycznego polimeru z pamięcią kształtu: kołnierz mocujący, opaska zaciskowa, łącznik do worka na mocz, cewnik typu pigtail 9F - 12F, dł. 26 cm, igła dwuczęściowa 15 G.</t>
  </si>
  <si>
    <t>9F</t>
  </si>
  <si>
    <t>12F</t>
  </si>
  <si>
    <t>14G</t>
  </si>
  <si>
    <t>18G</t>
  </si>
  <si>
    <t>7GA</t>
  </si>
  <si>
    <t>10GA</t>
  </si>
  <si>
    <t>Ostrza wymienne od NR10 - do Nr24, pakowane po 100 szt rodzaj wybierany przez zamawiajacego w trakcie trwania umowy. Ostrze chirurgiczne jałowe, wykonane ze stali węglowej, jednorazowe ostrze grawerowane (producent i rozmiar ostrza)</t>
  </si>
  <si>
    <t>zestaw</t>
  </si>
  <si>
    <t>Kleszcze ( imadło) sterylne jednorazowe</t>
  </si>
  <si>
    <t>Zestaw do usuwania staplerów , jałowy w składzie: kompresy gazowe 17-nitkowe 8 warstwowe 7,5x7,5 cm -4 szt , rozszywacz do zszywek do staplerów -1 szt , rękawice nitrylowe niepudrowane rozmiar M - 2 szt</t>
  </si>
  <si>
    <t>Zestaw do zakładania szwów , jałowy zawierający: 1x serweta podfoliowana 75cmx45cm , 1x serweta podfoliowna 60cmx50 cm z otworem o śred. 8 cm i przylepcem wokół otworu, 3x tupfer kula 20cmx20cm,5x kompres włókninowy 7,5x7,5cm, 1 X imadło metalowe13 cm, 1x pęseta metalowa chirurgiczna min.12 cm, 1X pęseta plastikowa min. 13 cm, 1x nożyczki metalowe ostro-ostre min. 11 cm. Całośc zapakowana w opakowanie typu sztywny blister opatrzony etykietą z dwoma metkami samoprzylepnymi informującymi o kodzie wyrobu, serii , dacie ważności , identyfikacji wytwórcy</t>
  </si>
  <si>
    <t>Sonda Sengstakena-Blakemore`a wprowadzana do żołądka przez nos lub jamę ustną - stosowana do doraźnego hamowania krwawieniaz żylaków przełyku , sonda kontrastująca w RTG na całej długości,elastyczna, czteroświatłowa, posiadająca prowadnicę umożliwiającą szybsze założenie sondy, balon przełykowy z mankietem niskociśnieniowym , atraumatyczne zakończenie cewnika z wyściółką z gąbki mocowaną w nozdrzu pacjenta , żołądkowe i przełykowe przewody do manomentru rozróżniane kolorami , poiada znaczniki głębokości, sterylna rozmiar CH16</t>
  </si>
  <si>
    <t xml:space="preserve">Torba na płyny 62x50 cm z filtrem i portem </t>
  </si>
  <si>
    <t xml:space="preserve">Zestaw do znieczulenia podpajęczynówkowego PENCIL-POINT. W skład zestawu wchodzą: igła prowadząca, igła do znieczuleń 0,5 x 25 mm, igła do podawania leków 0,9 x 40 mm, strzykawka 2- 2,5 ml, strzykawka 5 ml. Każdy zestaw stanowi jeden zapakowany komplet . </t>
  </si>
  <si>
    <t xml:space="preserve">Rozmiar 25G x 90 mm </t>
  </si>
  <si>
    <t>Rozmiar 26G x 90 mm</t>
  </si>
  <si>
    <t>kpl</t>
  </si>
  <si>
    <t xml:space="preserve">Igła do znieczulenia podpajęczynówkowego pencil-point posiadająca eliptyczny, ergonomiczny uchwyt zaopatrzony w pryzmat zmieniający barwę po dostaniu się do niego płynu mózgowo-rdzeniowego </t>
  </si>
  <si>
    <t>Rozmiar 25G x 90 mm</t>
  </si>
  <si>
    <t>Rozmiar 26G x 120 mm</t>
  </si>
  <si>
    <t>Rozmiar 25G x 120 mm</t>
  </si>
  <si>
    <t>Rozmiar 27G x 90 mm</t>
  </si>
  <si>
    <t>Bezpieczny zestaw do punkcji opłucnej i szybkiego pobrania płynu z jamy opłucnej lub odbarczenia jamy brzusznej składający się z igły Veressa ograniczającej ryzyko omyłkowego nakłucia płuca. Kaniula z 4 otworami bocznymi, znakowanie co 1 cm. Zestaw ze strzykawką Luer-Lock 50-60 ml, z kranikiem trójdrożnym. Dostęp do zestawu drenującego bez otwierania systemu. Worek o pojemności 2000 ml. Worek na uzyskany płyn, kaniula i strzykawka tworzą razem system zamknięty.</t>
  </si>
  <si>
    <t>Zestaw do kaniulacji żył centralnych metodą Seldingera, dwukanałowy 7 F, o szybkim przepływie, o średnicy świateł kanałów cewnika 17 i 18G, o długości 20 cm. W zestawie cewnik poliuretanowy z miękkim końcem, i znacznikami długości, dwoma punktami mocowania (stałym i ruchomym) cewnika do skóry, prowadnica odporna na zginanie długości 60 cm, strzykawka 10 ml, skalpel, rozszerzacz.</t>
  </si>
  <si>
    <t>Zestaw do kaniulacji dużych naczyń metodą Seldingera, jednokanałowy 6F/20 cm. Zestaw zawiera igłę 18G/70 mm, cewnik poliuretanowy z miękkim końcem i znacznikami długości, prowadnica odporna na zginanie, rozszerzacz, strzykawka 10 ml, skalpel. Zestaw do kaniulacji dużych naczyń jednokanałowy 6F dł. 20 cm</t>
  </si>
  <si>
    <t>z cewnikiem w rozmiarze 14G o długości 70 cm (kaniula wprowadzająca 12G x 5 cm)</t>
  </si>
  <si>
    <t>z cewnikiem w rozmiarze 16G o długości 70 cm (kaniula wprowadzająca 14G x 5 cm)</t>
  </si>
  <si>
    <t>Zestaw do kaniulacji żyły odłokciowej</t>
  </si>
  <si>
    <t>Rozmiar 20G/150 mm</t>
  </si>
  <si>
    <t>Filtr przeciwbakteryjny do cewnika zewnątrzoponowego, z samoprzylepnym elementem mocującym do skóry pacjenta.</t>
  </si>
  <si>
    <t>Zestaw do znieczulenia zewnątrzoponowego, cewnik epiduralny z miękką końcówką widoczny w RTG, prowadnica oraz zatrzaskowy łącznik do cewnika z końcówką luer lock, filtr przeciwbakteryjny płaski, strzykawka niskooporowa, etykieta identyfikacyjna.</t>
  </si>
  <si>
    <t>Rozmiar 16G x 80 mm</t>
  </si>
  <si>
    <t>Rozmiar 18G x 80 mm</t>
  </si>
  <si>
    <t>Rozmiar 18G x 90 mm</t>
  </si>
  <si>
    <t>Rozmiar 20G x 90 mm</t>
  </si>
  <si>
    <t>Rozmiar 22G x 90 mm</t>
  </si>
  <si>
    <t xml:space="preserve">Elektroda neutralna do generatora RF NT2000iX (używanym przez Zamawiającego), jednorazowa, referencyjna, wyposażona w zatopiony w strukturę elektrody przewód umożliwiający bezpośrednie podłączenie do generatora </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</si>
  <si>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150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</si>
  <si>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</si>
  <si>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10mm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</si>
  <si>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</si>
  <si>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</si>
  <si>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100 mm, 22G,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</si>
  <si>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</si>
  <si>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</si>
  <si>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</si>
  <si>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50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</si>
  <si>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</si>
  <si>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</si>
  <si>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</si>
  <si>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</si>
  <si>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</si>
  <si>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</si>
  <si>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150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</si>
  <si>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150 mm, 18G, długość części odizolowanej: 10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</si>
  <si>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50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</si>
  <si>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100 mm.</t>
  </si>
  <si>
    <t>Jednorazowe końcówki do generatora z systemem zamykania naczyń LS-10 posiadanego przez Zamawiającego.</t>
  </si>
  <si>
    <t>Jednorazowy instrument do zamykania naczyń do 7mm włącznie, ze zintegrowanym nożem do zabiegów laparoskopowych o długości trzonu 37 cm i średnicy 5mm, szczęki zakrzywione pokryte antyadhezyjną powłoką (opakowanie 6 szt.)</t>
  </si>
  <si>
    <t>Jednorazowy instrument do zamykania naczyń do 7mm włącznie, ze zintegrowanym nożem do zabiegów laparoskopowych o długości trzonu 44 cm i średnicy 5mm, szczęki zakrzywione pokryte antyadhezyjną powłoką (opakowanie 6 szt.)</t>
  </si>
  <si>
    <t>Jednorazowy instrument do zamykania naczyń o długości trzonu 20cm i średnicy 10 mm z wbudowanym nożem do zabiegów klasycznych. Szczęki proste (opakowanie 6 szt.)</t>
  </si>
  <si>
    <t>Jednorazowy instrument do zamykania naczyń, ze zintegrowanym nożem do zabiegów klasycznych, o długości trzonu 23 cm i średnicy 5mm, szczęki zakrzywione, pokryte antyadhezyjną powłoką (opakowanie 6 szt.)</t>
  </si>
  <si>
    <t>Rękawice chirurgiczne, sterylne, lateksowe, bezpudrowe, pakowane parami z wywiniętym mankietem, mikroteksturowane, AQL ≤ 0,65, długość min. 280 mm, zawartość protein poniżej 70µg/g, rozmiary od 6 do 8,5 z numeracją co pół, zgodne z normą EN 455, zgodne z normą EN 374-3 lub EN 16523-1.</t>
  </si>
  <si>
    <t>Fartuch do przygotowywania cytostatyków, sterylny, posiadający nieprzemakalne wzmocnienia w części przedniej i rękawach, rękaw ściśle przylegający do nadgarstka, fartuch zapinany lub wiązany przy szyi, tylne poły wiązane w troki. Produkt ŚOI spełniający wymogi dyrektywy PPE 89/686/EEC dot. środków ochrony indywidualnej lub Rozporządzenia PE i RE 2016/425 dla produktów wprowadzonych do obrotu po 21.04.2019 r, przebadany na przenikanie cytostatyków, odpowiednio oznakowany.</t>
  </si>
  <si>
    <t>Fartuch do podawania cytostatyków, niesterylny, dobrze przepuszczalny dla pary wodnej, posiadający dodatkowe nieprzemakalne wzmocnienie w części przedniej i rekawach, rekaw ścisle przylegajacy do nadgarstka ze ściągaczami, fartuch zapinany lub wiazany przy szyi, tylne poły wiazane w troki, produkt ŚOI spełniający wymogi dyrektywy PPE89/686/EEc dot. środków ochrony indywidualnej lub Rozporządzenia PE i RE 2016/425 dla produktów wprowadzonych do obrotu po 21.04.2019 r.</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</si>
  <si>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26G (0,45 x 12 mm) i 27G (0,4 x 20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</si>
  <si>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25G (0,5 x 25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</si>
  <si>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23G (0,6 x 25 mm i 30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</si>
  <si>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21G (0,8 x 40 mm)</t>
  </si>
  <si>
    <t>Precyzyjne kleszczyki do uszczelniania naczyń i pęczków tkankowych, długość elektrody 16-17mm, kąt rozwarcia szczęk 28st., długość 18-19cm, z przewodem, wbudowanym nożem, (opakowanie 6 szt.)</t>
  </si>
  <si>
    <t>Rękawice do przygotowywania cytostatyków , nitrylowe sterylne bezpudrowe do procedur wysokigo ryzyka , długośc 280mm, AQLmax1,5, powierzchnie palców teksturowane , zgodnie z normą EN455, dyrektywą 89/686/EWG lub Rozporządzeniem PE i RE 2016/425 dla produktów wprowadzonych do obrotu po 21.04.2019 rMDD93/42/EEC, produkt ŚOI , spełniający wymogi dyrektywy 89/686/EEc dot, środków ochrony indywidualnej , Rozmiar S,M,L Pakowane po 100 szt , Każda para dodatkowo zapakowana indywidualnie</t>
  </si>
  <si>
    <t xml:space="preserve">Zestaw jałowych gazików do dezynfekcji skóry i zabezpieczenia miejsca wkłucia w saszetkach: gazik suchy + gazik nasączony 70% izopropanolem lub izopropanolem minimum 30% i minimum 40% alkoholem etylowym, gazik złożony, minimum 9 warstw włókniny wysokogatunkowej 70 g , wielkość gazika po rozłożeniu minimum 11 cm - 12 cm x 12-13 cm opakowanie a 50 zestawów. </t>
  </si>
  <si>
    <t xml:space="preserve">Gaziki do do dezynfekcji skóry w saszetkach nasączone 70% izopropanolem lub izopropanolem minimum 30% i minimum 40% alkoholem etylowym, gazik złożony, minimum 9 warstw włókniny wysokogatunkowej 70g, wielkość gazika po rozłożeniu minimum 11 cm - 12 cm x 12-13 cm opakowanie a 100szt </t>
  </si>
  <si>
    <t>Szczotka cytologiczna sterylna typ wachlarzyk z przedłużoną częścią środkową, umożliwiająca pobranie wymazu komórek z szyjki macicy, kanału szyjki i strefy transformacji ,miękkie zakończenia włosków chroniące przed zniszczeniem komórek ,wykonana z polietylenu ,daleki zasięg dzięki długiej rączce.</t>
  </si>
  <si>
    <t>Strzykawka do pomp infuzyjnych do leków światłoczułych zabezpieczenie przed światłem, o długości fali od 290 do 450 nm, luer-lock , sterylna przezierna , bez PCV, lateksu, trzyczęściowa z mocno przylegającym podwójnym pierścieniem uszczelniającym 50 ml o precyzyjnej przedłużonej skali</t>
  </si>
  <si>
    <t>Zestaw do podaży diety uniwersalny do worków i butelek kompatybilny z pompą Flocare Infinity (używaną przez zamawiającego)</t>
  </si>
  <si>
    <t>Serweta jałowa z włókniny foliowanej polietylenowo-polipropylenowej o gramaturze 56g/m2, z otworem owalnym 8cm x 6cm i przylepcem wokół otworu.</t>
  </si>
  <si>
    <t>Opatrunek do mocowania kaniul, samoprzylepny, z nacięciem, włókninowy, o rozmiarze 6 cm x 8 cm, pakowany a 50 szt., jałowy, o zaokrąglonych rogach.</t>
  </si>
  <si>
    <t>Zestaw do długotrwałego żywienia dożołądkowego, zakładany przezskórnie metodą „push” pod kontrolą endoskopową, wykonany z silikonu, ze znacznikiem RTG. Port do napełniania balonu z zastawką antyrefluksową. W opakowaniu akcesoria umożliwiające pierwotne założenie. Wolne od lateksu i DEHP. Rozmiar 15 CH</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</si>
  <si>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rozmiarze 17G 10cm. Aplikator posiada czerwony wskaźnik informujący o odblokowaniu znacznika.</t>
  </si>
  <si>
    <t>Hemostatyk uszczelniający- miękki, cienki sprężysty i elastyczny opatrunek z kolagenu uzyskiwanego z bydlęcej skóry właściwej , pokryty powłoką glutaranu tetrasukcynoimdylu eteru pentaerytrolowego glikolu polietylenowego , strona nieaktywna oznaczona niebieskimi kwadratami z biokompatybilnego barwnika-błękitu brylantowego( opakowanie po 3 szt)</t>
  </si>
  <si>
    <t>o rozmiarze (+/- 2%) 4,5x9 cm</t>
  </si>
  <si>
    <t>o rozmiarze (+/- 2%) 4,5x 4,5 cm</t>
  </si>
  <si>
    <t>Łatka hemostatyczna całkowicie wchłanialna po ok. 28 dniach , z utlenionej celulozy impregnowanej buforowanymi solami, trilizynąi glikolem polietylenowym, bez komponentów pochodzenia zwierzęcego. Rozmiar 5cmx10cm, 5cmx 5 cm.</t>
  </si>
  <si>
    <t>Rękojeść do staplera laparoskopowego jednorazowego użytku do minimum 20 użyć podczas zabiegu, długość robocza 6 cm, obrotowy 360 stopni z możliwością zginania 22 i 45 stopni, średnica trzonu 12 mm wspólna dla ładunków 30 mm, 45 mm, 60mm.</t>
  </si>
  <si>
    <t>Rękojeść do staplera laparoskopowego jednorazowego użytku do minimum 20 użyć podczas zabiegu, długość robocza 16 cm, obrotowy 360 stopni z możliwością zginania 22 i 45 stopni, średnica trzonu 12 mm wspólna dla ładunków 30 mm, 45 mm, 60mm.</t>
  </si>
  <si>
    <t xml:space="preserve">Ładunek z nożem do staplera laparoskopowego jednorazowego użytku kompatybilny ze staplerami opsanymi wyżej, długości 45 mm z możliwością zginania do 45 stopni, wysokość zszywki od wewnątrz 3,0 mm, 3,5 mm, 4,0 mm, do tkanki średniej i grubej. </t>
  </si>
  <si>
    <t xml:space="preserve">Ładunek z nożem do staplera laparoskopowego jednorazowego użytku kompatybilny ze staplerami opisanymi wyżej, długości 60 mm z możliwością zginania do 45 stopni, wysokość zszywki od wewnątrz 3,0 mm, 3,5 mm, 4,0 mm, do tkanki średniej i grubej. </t>
  </si>
  <si>
    <t xml:space="preserve">Ładunek z nożem do staplera laparoskopowego jednorazowego użytku kompatybilne ze staplerami opisanymi wyżej, długości 45 mm z możliwością zginania do 45 stopni, wysokość zszywki od wewnątrz 2,5 mm po zamknięciu do tkanki naczyniowej. </t>
  </si>
  <si>
    <t>Ładunek z nożem z zakrzywioną końcówką do staplera endoskopowego (Idriveultra używanego przez zamawiającego), dł 60 mm z możliwością artykulacji oraz systemem zszywek o trzech wysokościach, wysokośc otwartych zszywek 2-2,5-3 mm (opak 6 sztuk)</t>
  </si>
  <si>
    <t>Ładunek z nożem z zakrzywioną końcówką do staplera endoskopowego (Idriveultra używanego przez zamawiającego) , dł 45 mm z możliwością artykulacji oraz systemem zszywek o trzech wysokościach, wysokośc otwartych zszywek 2-2,5-3 mm (opak 6 sztuk)</t>
  </si>
  <si>
    <t>Ładunek z nożem do staplera endoskopowego (Idriveultra używanego przez zamawiającego) , z dodatkową zintegrowaną, wchłanialną folią wzmacniającą linie zespolenia, umieszczoną na obu branszach ładunku, dł. 60 mm, z możliwością artykulacji oraz systemem zszywek o trzech wysokościach, wysokość otwartych zszywek 3-3,5-4 mm (opak. 6 sztuk)</t>
  </si>
  <si>
    <t>Elektroda igłowa powlekana, sterylna, jednorazowa. Długość całkowita 7,2cm, długość robocza 2,8cm, promień końcówki 0,864mm. Opakowanie 50 szt.</t>
  </si>
  <si>
    <t>Uchwyt monopolarny jednorazowy z elektrodą nożową, dwoma przyciskami cięcia i koagulacja, przewodem o dł. 3 m, złączem trójbolcowym oraz elektrodą z trzonkiem 2,4 mm. Pakowane po 50 sztuk.</t>
  </si>
  <si>
    <t>Klipsownica jednorazowego użytku, pistoletowa 10 mm z 20 tytanowymi klipsami, wielkość klipsa - 9 mm.</t>
  </si>
  <si>
    <t>Retraktor do okładania rany składający się z dwóch pierścieni i separującej foli, pozwala bezpiecznie ewakuować preparat; rozmiar 2,5 cm - 6 cm oraz 5 cm - 9 cm.</t>
  </si>
  <si>
    <t>Jednorazowy trokar średnicy 5 mm, 11 mm, 12 mm, długości 100 mm z karbowaną kaniulą, liniowym ostrzem w parabolicznej osłonie, z zabezpieczeniem, trójstopniowym zaworem insuflacyjno desuflacyjnym.</t>
  </si>
  <si>
    <t>saszetka</t>
  </si>
  <si>
    <t>o długości 11 cm</t>
  </si>
  <si>
    <t>o długości 12 cm</t>
  </si>
  <si>
    <t>Retraktor pierścieniowy o wymiarach 18cm x 18cm. Cztery śruby mocujące. Elementy połączone ruchomo z możliwością blokady w dowolnej pozycji w zakresie 90 stopni. Możliwość mocowania elastycznych odciągów na obwodzie ramy, sterylny. Pakowany po 5 sztuk w opakowaniu zbiorczym.</t>
  </si>
  <si>
    <t>Retraktor pierścieniowy o wymiarach 32cm x 22cm. Dwie śruby mocujące. Elementy połączone ruchomo z możliwością blokady w dowolnej pozycji w zakresie 90 stopni. Możliwość mocowania elastycznych odciągów na obwodzie ramy, sterylny. Pakowany po 5 sztuk w opakowaniu zbiorczym.</t>
  </si>
  <si>
    <t>Kateter do drenażu klatki piersiowej z trokarem 24F/40 cm: z kontrastem Rtg i podziałką długości, z mandrynem wykonanym ze stopu lekkiego, zakończony connectorem 8/10 mm, wewnętrzna powierzchnia hydrofilna, zewnętrzna silikonowana.Perforowany w odcinku aktywnej częsci katetera. Służy do odsysania powietrza i płynów z jamy opłucnej oraz zamkniętego drenażu międzyżebrowego. Wykonany z PCV medycznej jakości o optymalnie dobranej twardości i grubości tkanki</t>
  </si>
  <si>
    <t>Rurka intubacyjna ustno-nosowa zbrojona ,typ Murphy ,wykonana z miękkiego, elastycznego materiału ,mankiet niskociśnieniowy, wysokoobjętościowy ,wzmocniona drutem ze stali kwasoodpornej ,zbrojenie na całej długości rurki odporna na załamanie ,wyprofilowana w kształcie łuku ,łącznik 15 mm trwale złączony z rurką ,balonik kontrolny znakowany rozmiarem rurki, z prowadnicą wewnątrz rurki ,bez lateksu, bez ftalanów ,jałowa, jednorazowego użytku Rozmiar 7,0-8,5.</t>
  </si>
  <si>
    <t xml:space="preserve">Pułapka wodna do zabezpieczenia modułu gazowego SCIO, kompatybilna z aparatami firmy Drager(używanymi przez zamawiającego) zaopatrzona w port Luer Lock do podłączenia linii pomiarowej etCO2.
</t>
  </si>
  <si>
    <t>Petle do naczyń , wykonane z silikonu , nieprzepuszczalne dla promieni RTG lejce do oznaczania, odciągania lub zaciskania tętnic,żył,pni nerwowych lub ścięgien. Dostępne w różnych kolorach wybieranych przez zamawiającego , rozmiar Maxi</t>
  </si>
  <si>
    <t>Elektroda odbiorcza 4-kanałowa (8 odprowadzeń) EMG naklejana spiralnie na całej długości na rurkę intubacyjną rozm. 7-9mm, wymiary elektrody 37x37 mm, równomiernie obejmujące rurkę na całym obwodzie w miejscu styku z fałdami głosowymi (360o), w komplecie nieinwazyjna naklejana elektroda neutralna (referencyjna), do neuromonitoringu nerwu krtaniowego wstecznego i nerwu błędnego. Produkt sterylny, jednorazowy</t>
  </si>
  <si>
    <t>Kompres z gazy jałowej 17-nitkowej 8 warstw, 10 cm x 100 cm z nitką RTG i tasiemką, sterylizowany parą wodną, zapakowany w torebkę foliowo-papierową, opatrzony etykietą z dwoma metkami samoprzylepnymi, informującymi o kodzie wyrobu, serii, dacie ważności, pakowane po 5 szt.</t>
  </si>
  <si>
    <t>Opaska elastyczna z zapinką zapakowaną łącznie z opaską, 4 m x 10 cm</t>
  </si>
  <si>
    <t>Opaska elastyczna z zapinką zapakowaną łącznie z opaską, 5 m x 15 cm</t>
  </si>
  <si>
    <t>Opaska dziana podtrzymująca, 4 m x 10 cm</t>
  </si>
  <si>
    <t>Igła biopsyjna do pobierania szpiku, rozmiar 1,6mm, płynna regulacja długości w zakresie 40-60mm, ergonomiczny uchwyt z nakładką przedłużającą uchwyt do 62 mm długości poprawiającą komfort pracy oraz lepszą przyczepność i stabilizację w dłoni podczas wykonywania biopsji, ostrze skośne, łącznik Luer-Lock metalowy umożliwiający podłączenie strzykawek o pojemnościach od 5-20ml, skala na regulatorze, barwne oznaczenie rozmiaru igły, sterylna</t>
  </si>
  <si>
    <t>Maska punktowa unieruchamiająca głowę pacjenta do leczenia radioterapią w obszarze głowy i szyi.Mocowanie kompatybilne z posiadanymi przez zamawiającego systemami unieruchomień AIO firmy Orfit. Mocowanie masek powinno zapewnić łatwe i szybkie odpięcie maski u podstawy i uwolnienie pacjenta w sytuacjach awaryjnych.Maski muszą posiadać powłokę antybakteryjną. Grubość płyty od1,6-2,0 mm.Perforacja 13-18%.Maski po podgrzaniu nie mogą samoistnie rozciągać się i odkształcaćw trakcie użytkowania, lepić się do skóry,włosów i rękawiczek. Maski podczas użytkowani nie mogą się odkształcać. Czas rozgrzewania maski nie powinien przekraczać 4 min , czas stygnięcia 10 min.Krawędzie wszystkich otworów w masce powinny być gładkie.</t>
  </si>
  <si>
    <t>Maska 5-cio punktowa</t>
  </si>
  <si>
    <t>Maska 3-y punktowa</t>
  </si>
  <si>
    <t>Zestaw do przezskórnej endoskopowej gastrostomii w wersji „Push” i „Pull” rozmiar - 20 i 24 F wykonany z silikonu z możliwością usunięcia zestawu przezskórnie (bez konieczności wykonywania endoskopii) zestaw wyposażony w port typu „Y” z niezależnymi portami do odżywiania i podawania leków z klamrą pozwalającą na szczelne zamknięcie drenu. Skład zestawu: dren PEG, igła z mandrynem, pętla do przeciągania drutu, drut do przeciągania drenu PEG, skalpel, obłożenie z otworem, komplet gazików z otworem, 2 zewnętrzne nasadki zabezpieczające, dren PEG (okrągła i półwalcowata), nożyczki i ergonomiczny, zagięty pean rozmiar i rodzaj wybierany każdorazowo przez zamawiającego</t>
  </si>
  <si>
    <t>Zestaw do konikotomii ratowniczej, umożliwiający wentylację przy użyciu worka samorozprężalnego, respiratora lub ustami .Sterylnie pakowany zestaw składa się z paska mocującego, strzykawki i rurki łączącej. Ruchoma blokada (znacznik głębokości wkłucia) umożliwia wkłucie na optymalną głębokość bez uszkodzenia tylnej ściany tchawicy. Stożkowa końcówka igły gwarantuje minimalny, konieczny otwór wkłucia, redukując ryzyko krwawienia. Strzykawka ułatwia stabilne utrzymanie igły w czasie wykonywania wkłucia i poprzez aspirację powietrza pozwala na identyfikację wejścia do tchawicy. Długość cewnika 4 mm</t>
  </si>
  <si>
    <t>Pojemnik z apirogenną sterylną wodą służącą do nawilżana gazów podczas bierniej tlenotrapii. Pasujący do przepływomierzy będących własnością Zamawiajacego. Zestaw składający się z butelki o pojemności max. 325 ml. oraz jałowego łącznika. Butelka wyposażona w system mikrodyfuzorów w podstawie pozwalający na przejście mieszaniny gazowej przez cały słup wody. Możliwość zastosowania opakowania do nebulizacji ciepłej i zimnej. czas stosowania min. 70 dni u wielu pacjentów.</t>
  </si>
  <si>
    <t>Worek zbiorczy o pojemności 1000 ml do kontrolowanej zbiórki luźnego stolca z zastawką zabezpieczającą przed wylaniem zawartości, skalowane co 25 ml. oraz filtrem węglowym. Kompatybilny z systemem zbiórki opisanym wyżej</t>
  </si>
  <si>
    <t>Jednorazowy system do kontrolowanej zbiórki luźnego stolca z silikonowym rękawem odprowadzającym długości ok. 160 – 170 cm z balonikiem retencyjnym, z barwnie oznaczoną kieszonką dla umieszczenia palca wiodącego, z portem na worek kolekcyjny.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co 25 ml oraz filtrem węglowym. Pasek koralikowy do podwieszania kompatybilny z ramami łóżek intensywnej terapii i z miejscem na opis. System przebadany klinicznie, czas utrzymywania do 29 dni, biologicznie czysty.</t>
  </si>
  <si>
    <t>Zestaw do wykonania nadłonowej przetoki pęcherza moczowego zawierający rozrywaną igłę punkcyjna 12F, 14F z cewnikiem cystomijnym tzw. Pigtail. Wykonany z poliuretanu silikonowanego albo 100% silikonu. Rozmiar 12 F-14Fx 45 cm. W zestawie : strzykawka luer-lock, skalpel, kołnierz mocujący, opaska.</t>
  </si>
  <si>
    <t>Zestawy opatrunkowe kompatybilne z urządzeniami do terapii podciśnieniowej VAC (InfoVac, Simplycity Activac używanych przez zamawiającego )</t>
  </si>
  <si>
    <t>Zestaw opatrunkowy do terapii podciśnieniowej 25,6x15x3,2 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</si>
  <si>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Zestaw opatrunkowy do terapii podciśnieniowej 10x75x3,2cm.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</si>
  <si>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Zestaw opatrunkowy do terapii podciśnieniowej ze srebrem 25,6x15x3,2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</si>
  <si>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18x12,5x3,2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</si>
  <si>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10x7,5x3,2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t>
  </si>
  <si>
    <t>Zbiornik z żelem 1000 ml. Jednorazowy zbiornik do urządzenia, o pojemności 1000 ml, do gromadzenia wydzieliny z rany, z bakteriobójczy żelem, z hydrofobowym filtrem z węglem aktywnym, filtrem antybakteryjnym, drenem, zaciskiem do drenu i złączem do podłączania do drenu.</t>
  </si>
  <si>
    <t>Zbiornik z żelem 500 ml. Jednorazowy zbiornik do urządzenia, o pojemności 500 ml, do gromadzenia wydzieliny z rany, z bakteriobójczy żelem, z hydrofobowym filtrem z węglem aktywnym, filtrem antybakteryjnym, drenem, zaciskiem do drenu i złączem do podłączania do drenu.</t>
  </si>
  <si>
    <t>Zbiornik z żelem 300 ml. Jednorazowy zbiornik do urządzenia, o pojemności 300 ml, do gromadzenia wydzieliny z rany, z bakteriobójczym żelem , z dwoma hydrofobowymi filtrami z węglem aktywnym, filtrem antybakteryjnym, drenem, zaciskiem do drenu i złączem do podłączania do drenu.</t>
  </si>
  <si>
    <t>Folia samoprzylepna 30,5x26 cm. Samoprzylepna folia okluzyjna do mocowania i uszczelniania opatrunku.</t>
  </si>
  <si>
    <t>Podkładka dociskająca opatrunek i folię, z osadzonym drenem odprowadzającym wydzielinę z rany, z zaciskiem do drenu oraz złączem do podłączania drenu podkładki do drenu zbiornika.</t>
  </si>
  <si>
    <t>Zestaw opatrunkowy do stosowania na zamkniętą ranę , z gąbki poliuretanowej i warstwy pośredniej z jonami srebra 0,019% ( w celu zmniejszania kolonizacji bakterii) wymiary 90 cm x 6,4 cm x 1,8 cm , 4 folie, dren do łączenia ze zbiornikiem , 2 paski hydrokoloidowe.</t>
  </si>
  <si>
    <t>Zestaw opatrunkowy złożony z pianki poliuretanowej wymiary 25,4 x 6,4 x 1,8 , folii poliuretanowej rozmiar 35,6 x 20,3cm i z drenem łączącym zintegrowanym z opatrunkiem.</t>
  </si>
  <si>
    <t>Jednorazowy instrument do zamykania naczyń krwionośnych do średnicy 7mm włącznie, o długości 21 cm, z wbudowanym nożem (cięcie mechaniczne), aktywna część 19,5mm, aktywowany włącznikiem ręcznym bez blokady, z powłoką antyadhezyjną (opakowanie 6 szt.)</t>
  </si>
  <si>
    <t>Jednorazowy instrument do zamykania naczyń do 7mm włącznie, ze zintegrowanym nożem oraz haczykiem monopolarnym do zabiegów laparoskopowych o długości trzonu 37 cm , szczęki zakrzywione (opakowanie 6 szt.)</t>
  </si>
  <si>
    <t>Uchwyt monopolarny z elektrodą nożową powlekaną, trzema przyciskami cięcie, koagulacja i trybem pozwalającym na jednoczesne cięcie z koagulacją przy zachowaniu minimalnego rozprzestrzenienia termicznego , pięcistopniową regulacją mocy z uchwytu, przewodem o dł. 4,6 m, (opakowanie 25 szt.)</t>
  </si>
  <si>
    <t>Dzierżawa urządzeń</t>
  </si>
  <si>
    <t>Czynsz
dzierżawny
za 24 miesiące
brutto (zł)</t>
  </si>
  <si>
    <t>Czynsz
dzierżawny
za 1 miesiąc
brutto (zł)</t>
  </si>
  <si>
    <t>miesiąc</t>
  </si>
  <si>
    <t>Ilość
miesięcy</t>
  </si>
  <si>
    <t>Wartość początkowa urządzenia
brutto (zł)</t>
  </si>
  <si>
    <t>Nazwa handlowa i typ
/ Producent
/ Rok produkcji
urządzenia</t>
  </si>
  <si>
    <t>Kleszczyki wielorazowe typu Curved Jaw (1 szt.) do elektrody systemu zamykania naczyń do 7mm włącznie, długość 25cm +/- 1cm, szczęki zakrzywione pod kątem 30 stopni.</t>
  </si>
  <si>
    <t>Instrukcja obliczenia ceny oferowanej pozycji (dostyczy pozostałych pozycji):</t>
  </si>
  <si>
    <t>a) czynsz dzierżawny za 1 miesiąc brutto (zł) należy wpisać do formularza cenowego z dokładnością do 1 grosza (kolumna 7),</t>
  </si>
  <si>
    <t>a) cenę jednostkową brutto (zł) pozycji należy wpisać do formularza cenowego z dokładnością do 1 grosza (kolumna 7),</t>
  </si>
  <si>
    <t>c) czynsz dzierżawny za 24 miesiące należy obliczyć: Czynsz dzierżawny za 24 miesiące brutto (zł) (kolumna 9) = Ilość miesięcy (kolumna 6) x Czynsz dzierżawny za 1 miesiąc brutto (zł) (kolumna 7).</t>
  </si>
  <si>
    <t>Wkłady do podawania kontrastu i roztworu soli fizjologicznej do wstrzykiwacza automatycznego Medrad Spectris Solaris EP (używanego przez Zamawiającego)
Zestawy wkładowe typu P/N 100302:
- wkład o pojemności 65 ml - 1 szt.;
- wkład o pojemności 115 ml - 1 szt.;
- złącze niskiego ciśnienia o długości 250 cm, o wytrzymałości ciśnieniowej 350 PSI, z trójnikiem Y wyposażonym w zawór zwrotny, o różnej długości ramion 8 cm (dla odgałęzienia po stronie kontrastu) i 15 cm (dla odgałęzienia po stronie roztworu NaCl) - 1 szt.;
- ostrza typu spike - 2 szt.
Zestawy wolne od ftalanów. Kompatybilne z automatycznym wsztrzykiwaczem Medrad Spectris Solaris EP.</t>
  </si>
  <si>
    <t>Wkład jednorazowy z drenem na wydzieliny zbierane do pojemników ssaków Drager(używanych przez zamawiającego), pojemność wkładu 700 ml, długość drenu 2 m, wykonane z polietylenu, wyposażony w specjalne zabezpieczenia w postaci hybrydowego filtra antyprzelewowego zapobiegającego wypłynięciu wydzieliny.</t>
  </si>
  <si>
    <t>Zestaw do kaniulacji żył centralnych metodą Seldingera, trzykanałowy 7 F, o średnicy świateł kanału cewnika 16, 18, 18G o długości 20 cm. W zestawie cewnik poliuretanowy z miękkim końcem, i znacznikami długości, dwoma punktami mocowania (stałym i ruchomym) cewnika do skóry, prowadnica o długości 60 cm odporna na zginania, igła Seldingera 18G/70 mm, strzykawka 10 ml, skalpel, rozszerzacz.</t>
  </si>
  <si>
    <t>Zestaw do kaniulacji żył centralnych metodą Seldingera, dwukanałowy 7 F, o szybkim przepływie, o średnicy świateł kanałów cewnika 16 i 16G, o długości 20 cm. W zestawie cewnik poliuretanowy z miękkim końcem, i znacznikami długości, dwoma punktami mocowania (stałym i ruchomym) cewnika do skóry, prowadnica odporna na zginanie długości 60 cm, strzykawka 10 ml, skalpel, rozszerzacz.</t>
  </si>
  <si>
    <t>Igła do neurolizy ze szlifem typu Pencil Point</t>
  </si>
  <si>
    <t>Igła Tuohy 18G x 80 mm ze strzykawką niskooporową 10 ml</t>
  </si>
  <si>
    <t>Igła do znieczulenia podpajęczynówkowego ze szlifem Quincke, posiadająca eliptyczny, ergonomiczny uchwyt zaopatrzony w pryzmat zmieniający barwę po dostaniu się do niego płynu mózgowo-rdzeniowego.</t>
  </si>
  <si>
    <t>Uzupełniający zestaw do przezskórnej tracheotomii metodą Griggsa oparty na zastosowaniu peana. Zestaw zawiera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Zestaw jałowy, pakowany na jednej, sztywnej tacy umożliwiającej szybkie otwarcie. Rozmiar 8,0 mm.</t>
  </si>
  <si>
    <t xml:space="preserve">Rozmiar "M" </t>
  </si>
  <si>
    <t>Końcówka do odsysania typu OP FLEX Sump Yankauer. Końcówka ssąca do masywnego odsysania, zagięta z koszyczkiem w kontrastowym kolorze, średnica 20 CH, długość części roboczej 155 mm, podwójne opakowanie: wewnętrzne foliowe perforowane, zewnętrzne papierowo-foliowe.</t>
  </si>
  <si>
    <t>Końcówka do odsysania typu OP FLEX Yankauer. Końcówka ssąca typu Yankauer, zagięta z 4 otworami odbarczającymi, średnica 20-22 CH, długość części roboczej 155 mm, podwójne opakowanie: wewnętrzne foliowe perforowane, zewnętrzne papierowo-foliowe.</t>
  </si>
  <si>
    <r>
      <t>Zestaw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serwet uniwersalnych w składzie:
a) 1 szt. serweta 175 x 175 cm, wyposażona w taśmę lepną, wzmocniona w strefie krytycznej wysokochłonną warstwą o gramaturze min. 50 g/m2;
b) 1 szt. serweta 240 x 150 cm, wyposażona w taśmę lepną, wzmocniona w strefie krytycznej wysokochłonną warstwą o gramaturze min. 50 g/m2;
c) 1 szt. serweta stanowiąca owinięcie zestawu 150 x 190 cm, warstwa chłonna w rozmiarze 75 x 190 cm;
d) 1 szt. taśma lepna 9 x 49 cm;
e) 1 szt. osłona na stolik 79 x 145 cm, warstwa chłonna 65 x 85 cm;
f) 4 szt. celulozowe ręczniki chłonne 18 x 25 cm;
g) 2 szt. serwety 90 x 75 cm z taśmą lepną, wzmocnione w strefie krytycznej wysokochłonną warstwą, o gramaturze min. 50 g/m2
Zestaw spełniający wymagania wysokie wg normy PN EN 13795 1-3, przy czym nieprzemakalność serwet podstawowych w strefie krytycznej na poziomie min. 870 cm H2O przy jednoczesnej wytrzymałości na wypychanie/rozrywanie w strefie krytycznej na poziomie min. 165 kPa.
Materiał podstawowy obłożenia składający się z min. 4 warstw: warstwy chłonnej o gramaturze min. 23 g/m2, folii PE 40-45 mikronów, oraz warstwy papierowej min. 20 g/m2. Dopuszcza się tolerancje rozmiarów +5%.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</si>
  <si>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podstawowy serwet uniwersalnych, wykonanych w strefie krytycznej z chłonnego, wytrzymałego min. dwuwarstwowego laminatu nieprzemakalnego (folia PE/włóknina) o gramaturze min. 59 g/m2. Skład i wymiary zestawu:
a) 1 szt. serweta na ekran anestezjologiczny o wymiarach 240 x 150 cm ;
b) 1 szt. serweta dolna o wymiarach 175 x 175 cm;
c) 2 szt. serwety boczne o wymiarach 90 x 75 cm;
d) 4 szt. celulozowe ręczniczki chłonne o wymiarach 19 x 25 cm;
e) 1 szt. taśma lepna o wymiarach 9 x 49 cm;
f) 1 szt. serweta na stolik instrumentariuszki o wymiarach 140 x 190 cm;
g) 1 szt. osłona na stolik Mayo o wymiarach 79 x 145 cm, wzmocnienie pokrywające całą powierzchnie blatu.
Zestaw spełniający wymagania normy PN EN 13795 1-3. Na opakowaniu odklejana etykieta z numerem serii, datą ważności produktu. Dopuszcza się tolerancje rozmiarów +5%. Zestaw posiadający informację o dacie ważności i nr serii w postaci naklejki do umieszczenia na karcie pacjenta.</t>
    </r>
  </si>
  <si>
    <t>Zestawy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Sterylny Zestaw Uniwersalny w składzie:
a) 1 szt. serweta górna o wymiarach 300 x 175 cm, z taśmą samoprzylepną i dodatkową warstwą chłonną w strefie krytycznej;
b) 2 szt. serwety boczne o wymiarach 90 x 75 cm, z taśmą samoprzylepną na całej długości serwety, oraz dodatkową warstwą chłonną w strefie krytycznej;
c) 1 szt. serweta dolna o wymiarach 175 x 175 cm, z taśmą samoprzylepną i dodatkową warstwą chłonną w strefie krytycznej.
Serwety na brzegach lepnych zintegrowane są z samoprzylepną elastyczną folią chirurgiczną o wymiarach 5 x 38-40 cm, usytuowaną w strefie krytycznej wyrobu.
Serwety wykonane z laminatu czterowarstwowego (strefa krytyczna), jedną z warstw stanowi folia PE, gramatura laminatu &gt; 125 g/m2 (strefa krytyczna), wysoka odporność na przenikanie cieczy (ciśnienie hydrostatyczne) na całej powierzchni serwety &gt; 850 cm H2O, wytrzymałość na wypychanie na sucho (strefa krytyczna) &gt; 280 kPa, niski poziom pylenia ≤ 2,6 log10 (liczby cząstek).
d) 1 szt. nieprzemakalna taśma samoprzylepna o wymiarach 9 x 49 cm (jedną z warstw stanowi folia PE);
e) 4 szt. ręczniki chłonne 18 x 25 cm;
f) 1 szt. osłona na stolik Mayo 79 x 145 cm;
g) 1 szt. serweta na stolik (owinięcie zestawu) o wymiarach 150 x 190 cm.
Dopuszcza się tolerancję rozmiarów serwet +5%, tolerancja dla pozostałych elementów zestawu +3 cm. Zestaw posiadający informację o dacie ważności i nr serii w postaci naklejki do umieszczenia na karcie pacjenta.</t>
  </si>
  <si>
    <t>Zestaw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ginekologicznych w składzie:
a) 1 szt. serweta chirurgiczna do zabiegów ginekologicznych o wymiarach 200/355 x 209 cm zintegrowana z ekranem anestezjologicznym i nogawicami, posiadająca samoprzylepny otwór w okolicy krocza o wymiarach 17/8 x 28 cm otoczony warstwą chłonną i dwa mankiety do mocowania. Serweta wyposażona w zintegrowany worek do przechwytywania płynów z możliwością podłączenia drenu;
b) 1 szt. serweta chirurgiczna pod pośladki 75 x 100 cm;
c) 1 szt. osłona na stolik Mayo 79 x 145 cm;
d) 1 szt. serweta na stolik (owinięcie zestawu) 150 x 190 cm;
e) 4 szt. ręczniki chłonne 18 x 25 cm.
Zestaw spełniający wymagania wysokie wg normy PN EN 13795 1-3 przy jednoczesnej wytrzymałości na wypychanie w strefie krytycznej min. 120 kPa.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</si>
  <si>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Obłożenie do PCNL w rozmiarze 175 × 300 cm, posiadające samoprzylepny otwór wypełniony folią chirurgiczną z wycięciem ø 5 cm oraz worek 110 x 65 cm do przechwytywania płynów, wyposażony w sztywnik oraz podłączenie do ssaka. Obłożenie posiadające zintegrowane organizatory przewodów. Serweta wykonana w strefie krytycznej z laminatu trójwarstwowego: włókniny wiskozowej o gramaturze 23 g/m2, folii PE 40 μm oraz warstwy chłonnej o gramaturze 50 g/m2. 
Obłożenie spełniające wymagania wysokie strefy krytycznej na całej powierzchni zgodnie z normą PN EN 13795 przy jednoczesnej odporności na rozerwanie na sucho/mokro wynoszącej 202/160 kPa.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</si>
  <si>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TUR, sterylny jednorazowy. Skład zestawu:
a) 1 szt. serweta chirurgiczna do przezcewkowych zabiegów urologicznych o wymiarach 175/270 x 180 cm zintegrowana z nogawicami, posiadająca otwór samoprzylepny w okolicy jamy brzusznej (ø 8 cm), otwór na prącie (ø 5 cm) i osłonę na palec do badania per rectum. Serweta posiada worek do przechwytywania płynów z sitem i podłączeniem do drenu,
b) 1 szt. ręcznik chłonny 18 x 25cm;
c) 1 szt. samoprzylepny organizator przewodów 9 × 18 cm;
d) 1 szt. serweta na stolik - (owinięcie zestawu) 150 × 190 cm.
Serweta wykonana z laminatu dwuwarstwowego: włókniny wiskozowej o gramaturze 23 g/m2, folii PE 40 μm; odporność na przenikanie cieczy (ciśnienie hydrostatyczne) na całej powierzchni serwety 140 cm H2O; wytrzymałość na wypychanie na sucho/mokro (strefa krytyczna) 30/28 N, serweta spełniająca wymagania PN EN 13795. Produkt sterylizowany zgodnie z normami wymaganymi prawem. Dopuszcza się tolerancję rozmiarów serwet + 5%, tolerancja rozmiaru w przypadku otworów + 2 cm, tolerancja w przypadku pozostałych elementów zestawu + 3 cm. Zestaw posiadający informację o dacie ważności i nr serii w postaci naklejki do umieszczenia na karcie pacjenta.</t>
    </r>
  </si>
  <si>
    <t>Wszystkie zestawy do obłożenia pola operacyjnego wykonane z dwu lub trójwarstwowego (gdzie wymagane) laminatu.</t>
  </si>
  <si>
    <t>Łyżka do laryngoskopu, jednorazowa, metalowa, czysta biologicznie/sterylna, pasująca do rękojeści światłowodowych i LED z kodem barwnym, typ Macintosh, mechanizm kulkowy.</t>
  </si>
  <si>
    <t>Maska tlenowa z workiem z drenem 2,1 m dla dorosłych. Anatomiczna plastyczna maska wykonana z przezroczystego tworzywa medycznego, regulowany metalowy klips nosowy. Znormalizowane końcówki drenu umożliwiają połączenie ze źródłem tlenu na wcisk .Rezerwuar tlenu (worek) z zastawką zwrotną.Do wysokich stężeń - od 80% do 100% tlenu.Pakowana pojedynczo, sterylna.</t>
  </si>
  <si>
    <t>Fartuchy urologiczne rozmiary M-XXL. sterylne wykonane w części przedniej i rękawach z całkowicie nieprzemakalnej folii PE o grubości 50 μm, w częsci tylnej z hydrofobowej włókniny bawełnopodobnej typu Spunlaced o gramaturze 68 g/m2, obszerny i szeroki umożliwiający zabezpieczenie kończyn dolnych operatora przed przemoczeniem, także w pozycji siedzącej, kolor niebieski. Fartuch złożony w sposób zapewniający aseptyczną aplikację, wiązany z tyłu w troki zewnętrzne. Fartuch musi posiadać kontrafałdy w części przedniej. Indywidualne oznakowanie rozmiaru i rodzaju nadrukowane na fartuchu, pozwalające na identyfikację przed rozłożeniem. Fartuch musi spełniać wymagania wysokie wg normy PN EN 13795 przy jednoczesnym poziomie nieprzemakalności w strefie krytycznej wyrobu min. 110 cm H2O. Fartuch musi posiadać informację o dacie ważności i nr serii w postaci naklejki do umieszczenia na karcie pacjenta.</t>
  </si>
  <si>
    <t>Prześcieradło celulozowe w rolce , z perforacją co 38-40 cm lub 48-50 cm , 80 metrów w rolce.</t>
  </si>
  <si>
    <t>Cewnik lateksowy, obustronnie silikonowany, dwudrożny Foleya ( dwa otwory boczne o łagodnie wyoblonych krawędziach) z atraumatyczną zaokrągloną końcówką od nr 6 do nr 26, sterylny, jednorazowego użytku j.u.
- z plastikową zastawką, zapewniającą szczelność balonu ,zróżnicowaną kolorystycznie w zależności od rozmiaru, balon o pojemności 3-5ml dla rozmiaru cewnika 6 CH-10CH, balon o pojemności 5 - 45ml dla rozmiaru cewnika 12CH -26CH,
- z nieusuwalnym oznaczeniem rozmiaru na cewniku. Oznaczenie rozmiaru cewnika, pojemności balonu, producenta i znaku CE na opakowaniu jednostkowym, 
- pakowany pojedynczo w podwójne opakowanie: wewnętrzne foliowe i zewnętrzne papier folia. 
Rozmiar do uzgodnienia z Zamawiającym w trakcie realizacji umowy.</t>
  </si>
  <si>
    <t>Strzykawka dwuczęściowa z końcówką Luer jednorazowego użytku jałowa , nietoksyczna, niepirogenna o wysokiej przezroczystości komory o precyzyjnym nieścieralnym znakowaniu skali. Skala nominalna lub rozszerzona odpowiednio do 3 ml,6 ml,12ml, 24 ml. Stożek luer 6/100 kompatybilny z igłami j.u., położenia stożka w strzykawce 2 ml centrycznie , w innych pojemnościach niecentrycznie.Posiada pierścień-mechanizm(podwójna kryza na korpusie) zabezpieczający przypadkowemu wycofaniu(niekontrolowanemu przemieszczaniu się) i wypadaniu tłoka ,dobre dopasowanie między tłokiem a korpusem ma zapewnić idealną szczelność i bezskokowe przesuwanie w cylindrze) pakowana po 100 szt .Prosty sztywny, nieprzezroczysty tłok bez dodatkowych przewężeń w jego środkowej części.Krawędzie teksturowane z uchwytami dla palców dla lepszej stabilności i wygody podczas iniekcji.Na cylindrze strzykawki nadrukowana informacja z nazwą producenta.Bez ftalanów i lateksu.Skala strzykawki 2 ml co 0,1 ml, 5 ml co 0,2 ml, strzykawki 10 ml co 0,5 ml, strzykawki 20 ml co 1 ml</t>
  </si>
  <si>
    <t>Rozmiar "S" , rozmiar" XS"</t>
  </si>
  <si>
    <t>Zestaw jednorazowego przyrządu do biopsji gruboigłowej 18Gx10CM Zestaw jednorazowego przyrządu do biopsji gruboigłowej, obejmuje jednorazowy pistolet do biopsji gruboigłowej, kompatybilną, jednorazową igłę współosiową oraz adapter 10mm, igła współosiowa zawiera czteroczęściowy przyrząd składający się z kaniuli zewnętrznej z dołączoną żeńską piastą ostrza typu luer-lock, wewnętrznego ostrza typu trokar z dołączoną męską piastą ostrza typu luer-lock, ostrza o tępej końcówce oraz elastycznego ogranicznika głębokości w formie pierścienia nasuwanego na ostrze. Rozmiary dla średnicy 18G-10,16,20 cm</t>
  </si>
  <si>
    <t>Igła typu Veressa. Igła wykonana ze stali nierdzewnej, umocowana w plastikowej rękojeści dla zapewnienia możliwości obserwowania i kontrolowania odsysanej treści, wewnątrz igły osadzona na sprężynie tępa końcówka, która cofa się do wewnątrz igły w momencie przekłuwania igły przez powłoki brzuszne i automatycznie wysuwa się gdy igła przedostaje się do pustej przestrzeni (np. jamy otrzewnowej). Igła jednorazowego użytku, sterylna, długość 12 cm, wyposażona w kranik i złącze luer-lock. Pakowana w torebkę papierowo-foliową po 1 szt.</t>
  </si>
  <si>
    <t>Zestaw do nefrostomii wielostopniowy .Elementy zestawu: cewnik typu Pigtail zintegrowny z łacznikiem do worka na mocz dł 45 cm prowadnik typu LUNDERQUISTA “J”,igła dwuczęściowa 18G x 20 cm , zestaw dwóch rozszerzadeł ,rozszerzacz z rozrywaną koszulką,kołnierz mocujący z opaską,strzykawka 10 ml Luer lock,skalpel .Rozmiar 9F,12F,14F</t>
  </si>
  <si>
    <t>Zestaw do drenażu przezskórnego z cewnikiem typu Malecot :Ch 10 , 34 cm , wykonany z vorteku. Dwie igły Chiba: 18 i 22G.Prowadnica Seldinger J-tip -0.038”.Zestaw rozszerzadeł ostatnie z rozrywalna koszulką. Kranik luer lock i obrotowy łącznik do worka na mocz, silikonowa szpulka mocująca.Sterylny</t>
  </si>
  <si>
    <t>Zestaw do drenażu przezskórnego z cewnikiem J :Ch 8 , 29 cm. Dwie igły Chiba: 18 i 22G.Prowadnica typu Schüller J-tip -0.035”.Zestaw rozszerzadeł ostatnie z rozrywalna koszulką. Kranik luer lock i obrotowy łącznik do worka na mocz, silikonowa szpulka mocująca .Sterylny</t>
  </si>
  <si>
    <t>Zestaw do wkłuć podpajęczynówkowych , jałowy zapakowany w torebkę foliowo-papierową , zawierajacy w składzie: serweta z włókniony polipropylenowo-polietylenowej o gramaturze 56 g/m2 90x75 cm z przylepcem na krótszym boku 1 szt, kompresy z gazy 13 nitkowej 8 warstwowe z podwiniętymi brzegami 10 cmx 10 cm 10 sztuk , szerokość zawinięcia w kompresach 1,8 cm-2 cm , serweta z włókniny polipropylenowo-polietylenowej o gramaturze 56g/m2 90x75 cm bez przylepca , pęseta medyczna 1 szt. Na opakowaniu powinny znajdować się etykieta z dwoma metkami informującymi o kodzie wyrobu , serii, dacieważności , identyfikacji wytwórcy</t>
  </si>
  <si>
    <t>Flocare zestaw do żywienia dojelitowego z końcówką typu Enfit ze złączem przejściowym typu Transition do podłączenia worka z dietą lub butelki z dietą do zastosowania z pompą Flocare 800 ( używana przez zamawiającego )</t>
  </si>
  <si>
    <t>Zgłębnik nosowo-jelitowy do podaży diety bezpośrednio do jelita cienkiego , kompatybilny z zestawem do podaży Flocare (używanego przez zamawiającego). Zgłębnik na calęj długości kontrastujący w RTG, z podziałką co 1 cm umożliwiającą kontrolowanie długości wprowadzanego zgłebnika, z metalową trójskrętną (pokrytą silikonem)prowadnicą z kulkową końcówką ułatwiającą wprowadzenie do światła . Zgłębnik posiada specjalną spiralę , ktora po usunięciu prowadnicy przyjmuje spiralny kształt ułatwiający przemieszczenie się przez oddżwienik do jelita i dopasowuje kształt do warunków w świetle jelita . Bliższy koniec zakończony zlączem ENFIT, dalszy koniec w kształcie oliwki posiadający dwa boczne otwory na jednym poziomie i dodatkowy otwór umożliwiający np. założenie pętli z nici i pociągnięcie zgłębnika podczas zakładania metodą endoskopową. Wykonany z miękkiego poliuretanu, nie twardniejącego po dłuższym stosowaniu.Zgłębnik nie zawiera lateksu , DEHP. pakowany pojedyńczo. Rozmiar CH10-145 cm.</t>
  </si>
  <si>
    <t>Worki ileostomijne jedno i dwuczęściowe beżowe /przezroczyste, folia bezszelestna , pojemność worka i rozmiar dobierane przez zamawiającego w trakcie trwania umowy, odpuszczalne z zintegrowanym systemem zamykania ze zwijanym ujściem worka zamykanym na rzep, z oddychająca nieprzepuszczająca zapachów membraną</t>
  </si>
  <si>
    <t>Elektroda wpinana do wielorazowych kleszczyków o długości 25 cm, z przewodem, kompatybilna z system zamykania naczyń do 7mm włącznie z nożem wbudowanym w elektrodę. Długość linii cięcia 22,3mm. (opakowanie 3 szt.)</t>
  </si>
  <si>
    <t>Osłona na głowice USG 15x120 cross ADguard z żelem do aparatu Mindray TE7 ( użuwanego przez zamawiającego)</t>
  </si>
  <si>
    <t>Zestaw dwubutlowy do drenażu klatki piersiowej jednorazowego użytku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 H2O, komora z funkcją regulacji próżni o pojemności 700ml, dren łączący odporny na zginanie wykonany z miękkiego samo 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sterylny.</t>
  </si>
  <si>
    <t>Obwód oddechowy do aparatów do znieczulenia 22mm dla dorosłych, rury rozciągalne w zakresie do 200cm, ze złączem respiratora 22F-22F, trójnik z kolankiem, z portem luer lock zabezpieczonym zatyczką na uwięzi, worek bezlateksowy 2 l. z elementem zapobiegającym sklejaniu worka pod wpływem wilgoci, ramię do worka rozciągalne do 150 cm, złączki uniemożliwiające przypadkowe wypięcie układu z aparatu. Układ mikrobiologicznie czysty. Pakowany pojedynczo. Kompatybilny z aparatem do znieczulenia Drager Primus (używanym przez Zamawiającego).</t>
  </si>
  <si>
    <t>Cewnik do odsysania sterylny, jednorazowy, powierzchnia cewnika zamrożona, centralny otwór zaoblony, otwory boczne o powierzchni mniejszej od otworu centralnego. Rozmiar kodowany na konektorze. Rozmiary 14, 16, 18.</t>
  </si>
  <si>
    <t>Jednorazowa pompa elastomerowa, objętość min. 240 ml, max. 300 ml, posiadająca obudowę kodowaną kolorem w zależności od prędkości przepływu i blokującą promienie UVB, UVC i większość promieni UVA, posiadająca filtr cząsteczkowy oraz ogranicznik przepływu typu Luer Lock, pompa nie może posiadać filtra powietrza na przebiegu linii infuzyjnej i regulatora prędkości przepływu, nie może zawierać DEHP, objętość szczątkowa leku do 3 ml, długość drenu 95-100 cm, dren odporny na zginanie, wyrób medyczny klasy IIb, sterylna, obudowa posiada linie do oceny postępu wlewu. Dołączona broszura dla pacjenta i pokrowiec.</t>
  </si>
  <si>
    <t>Dren do podaży leków cytotoksycznych światłoczułych, przezierny, 5 drożny - jałowy, grawitacyjny, z filtrem 15 µm, bez lateksu, bez PCV i DEHP, z 4 portami umożliwiającymi podłączenie 4 opakowań, z 4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</si>
  <si>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Pończochy okołooperacyjne do profilaktyki przeciwzakrzepowej w wersji z otwartym czubkiem ( wolne palce) , dla mężczyzn i kobiet wykonane z gładkiego lekko prześwitującego materiału . Rozmiary S- XXL</t>
  </si>
  <si>
    <t>Zestawy wieloelektrodowe systemu ablacji z systemem chłodzenia, pozwalające na uzyskanie ablacji wielkości 5,2 cm i 6,5 cm , oraz mozliwość wykonania 3 ablacji w tym samym czasie. Długości elektrod: 15 cm - 25 cm ( każdorazowo Zamawiający określi rozmiar przy zamówieniu) - 3 sztuki w zestawie - zapakowane w 1 sterylnej tacce - ekspozycja końcówki 3 i 4 cm (w skład każdego zestawu wchodzą : 3 elektrody , 2 płytki uziemniające , introduktor ułatwiający umieszczenie elektrod , oraz zestaw przewodów doprowadzających i odprowadzających) . Średnica elektrod 17 gauge. Zestaw kompatybilny z generatorem Cool tip RF E- Seriees ( używanym przez Zamawiającego ).</t>
  </si>
  <si>
    <t>Zgłębnik gastrostomijny (G-Tube) z balonem mocującym. Rozmiar zgłębnika Ch 20/23 cm, z zielonym zaworem do wypełnienia balonu przy użyciu 15 ml sterylnej wody. Bliższy koniec zgłębnika zakończony złączem ENFit służącym do łączenia z zestawami do podaży diet Flocare( używanych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na odcinku balonu posiada potrójną linię cieniodajną widoczną w promieniach RTG; w części zewnętrznej zawiera podziałkę znakowaną dokładnie co 0,5 cm ułatwiającą kontrolowanie głębokości wprowadzonego zgłębnika, kontrolę zakładania i położenia zgłębnika względem kanału stomii/powłok. Koniec dalszy zgłębnika zakończony jednym centralnym otworem przelotowym, koniec bliższy zgłębnika umożliwaia podłączenie zestawu żywieniowego lub strzykawki żywieniowej, dodatkowo posiada szczelne zamknięcie (wkręcany koreczek z PCV). Zestaw zawiera zacisk do regulacji przepływu zabezpieczający przed cofaniem się diety oraz zewnętrzną płytkę mocującą wykonaną z silikonu, umożliwiającą stabilne umiejcowienie zgłębnika w stosunku do powłok brzusznych oraz odpowiedni jej kształt, który kieruje położenie zgłębnika na zewnątrz powłok brzusznych pod odpowiednim kątem (około 90 stopni) zapewniający pacjentowi komfort i ułatwiający pielęgnację skóry wokół przetoki. Zgłębnik nie zawiera DEHP, nie zawiera lateksu, bez pirogenów, pakowany pojedynczo, opakowanie gwarantujące sterylność przez 60 miesięcy.</t>
  </si>
  <si>
    <t xml:space="preserve">Ładunek z nożem do staplera endoskopowego, dł. 60 mm z możliwością artykulacji, wysokość otwartej zszywki 3,5mm </t>
  </si>
  <si>
    <t>Jednorazowy stapler okrężny z łamanym kowadełkiem i potrójną linią zszywek. Średnica staplera do wyboru: 28mm lub 31mm, zszywki o 3 różnych wysokościach przed zamknięciem: do tkanki średnio grubej (3,0mm-3,5mm-4,0mm) lub do tkanki bardzo grubej (4,0mm-4,5mm-5,0mm )</t>
  </si>
  <si>
    <t>Sprzęt jednorazowy kompatybilny z urządzeniami, o których dzierżawie mowa poniżej, tj. z platformą elektrochirurgiczną i kleszczykami.</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</si>
  <si>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</si>
  <si>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</si>
  <si>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Rekawice jednorazowego użytku nitrylowe, niesterylne, bezpudrowe, teksturowane min. na koncach palców, AQL max 1,5 , zgodnie z norma EN 455-123 , dyrektywa MDD 93/42/EEC produkt ŚOI spełniający wymogi dyrektywy PPE 89/686/EEC dot. środków ochrony indywidualnej lub Rozporządzenia PE i RE 2016/425 dla produktów wprowadzonych do obrotu po 21.04.2019 r , dopuszczone do kontaktu z żywnością , odpowiednio oznakowane , pakowane po 100 szt.</t>
  </si>
  <si>
    <t>Rekawice jednorazowego użytku lateksowe, diagnostyczne, niesterylne, bezpudrowe,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</si>
  <si>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Haki chirurgiczne skórne na silikonowych odciągach o długości 11cm i 12 cm. Ostrze tępe i ostre. Pakowane po 2 sztuki w sterylnej saszetce, opakowanie zbiorcze zawiera 5 sztuk (kompatybilne z retraktorami opisanymi poniżej).</t>
  </si>
  <si>
    <t>Retraktory pierścieniowe.</t>
  </si>
  <si>
    <t>Koc ogrzewający, jednorazowy, niejałowy, o wymiarach 210x110cm Wykonany z włókniny z poliestrowym wypełnieniem. Delikatny dla skóry, łatwy do stosowania. Przeznaczony do utrzymania temperatury pacjenta na stabilnym poziomie. Możliwość podgrzewania w urządzeniu podgrzewającym do temp. 55 *C.</t>
  </si>
  <si>
    <t>Fartuch uniwersalny wykonany z mocnej folii PE o grubości 18 mikronów wkładany przez głowę i wiązany z tyłu w rozmiarze 81x140 cm +/- 5 cm, op. = 100 szt.</t>
  </si>
  <si>
    <t>Strzykawka jednorazowego użytku, trzyczęściowa typu Luer - Lock, sterylna, kompatybilna z pompami infuzyjnymi Braun, IVAC, ASCOR (używanymi przez Zamawiającego).Skala strzykawki 5 ml co 0,2 ml, strzykawki 10 ml co 0,2 ml, strzykawki 20 ml i 50 ml co 1 ml</t>
  </si>
  <si>
    <r>
      <t xml:space="preserve">Platforma elektrochirurgiczna (generator) z systemem zamykania naczyń oraz resekcją bipolarną do obsługi sprzętu jednorazowego, o którym mowa powyżej w niniejszej grupie. Przeznaczona do podstawowej elektrochirurgii (diatermia mono, bipolarna z opcją resekcji bipolarnej w roztworze soli fizjologicznej) jak również wyposażona jest w zaawansowany system zamykania naczyń – może być zatem stosowana zarówno do prostszych procedur z wykorzystaniem zwykłej elektrochirurgii jak i bardziej skomplikowanych zabiegów z wykorzystaniem narzędzi do skutecznego zamykania naczyń krwionośnych i limfatycznych (bardzo istotne przy zabiegach onkologicznych). </t>
    </r>
    <r>
      <rPr>
        <b/>
        <sz val="9"/>
        <rFont val="Arial"/>
        <family val="2"/>
      </rPr>
      <t>Przedmiot zamówienia w zakresie niniejszej pozycji szczegółowo określono w Załączniku nr 3 do SIWZ.</t>
    </r>
  </si>
  <si>
    <t>Port transanalny do zabiegów laparoskopowych metodą TATME lub TEM w skład którego wchodzą nakładka żelowa, 5,5 cm dostęp laparoskopowy, 4 szt kaniul 10 mm oraz 1 szt trzpienia 10 mm oraz system utrzymujący odmę.</t>
  </si>
  <si>
    <t>Zaawansowane bipolarne narzędzie laparoskopowe 5 mm o długości 37 cm lub 44 cm (do wyboru przez Zamawiającego), ze zintegrowanym nożem, średnica 5mm, zamykające naczynia do 7 mm. Szczęki narzędzia zakrzywione typu Maryland, służą również jako dissektor, linia koagulacji 20 mm, linia cięcia 18mm. Rotacja 360 stopni. Oprogramowanie robocze zintegrowane w narzędziu.</t>
  </si>
  <si>
    <t>Zaawansowane bipolarne narzędzie do chirurgii otwartej 10 mm, zamykające naczynia do 7 mm. Szczęki narzędzia zakrzywione, tępe, linia koagulacji 40 mm, linia cięcia 38 mm. Oprogramowanie robocze zintegrowane w narzędziu.</t>
  </si>
  <si>
    <t>Zaawansowane bipolarne precyzyjne narzędzie do chirurgii otwartej zamykające naczynia do 7 mm. Szczęki narzędzia zakrzywione z czubkiem preparacyjnym. Linia koagulacji 17 mm, linia cięcia 15 mm. Oprogramowanie robocze zintegrowane w narzędziu.</t>
  </si>
  <si>
    <t>Igły do wstrzykiwaczy insuliny, cienkościenne, sterylne, wykonane ze stali nierdzewnej, jednorazowego użytku, odporne na zginanie bez względu na kąt wprowadzania leku, kompatybilne do wszystkich typów wstrzykiwaczy. Rozmiary igieł do wstrzykiwacza do insuliny: 0,33 x 12 mm, 0,33 x 12,7 mm, 0,30 x 8 mm, 0,25 x 6 mm. Typu Micro fine+ Microlancet lub równoważne.</t>
  </si>
  <si>
    <t>Rurka intubacyjna, sterylna, pakowana pojedyńczo, z mankietem niskociśnieniowym, z medycznego PCV, z otworem Murph'ego. Z oznaczonym rozmiarem rurki na korpusie, dodatkowe oznaczenie rurki na łączniku 15 mm, z balonikiem kontrolnym.</t>
  </si>
  <si>
    <t>Worek do resuscytacji dla dorosłych, składający się z resuscytatora samorozpręzalnego, maski twarzowej z pompowanym mankietem, drenu tlenowego 2m.</t>
  </si>
  <si>
    <t>Wymienne pojemniki próżniowe 800cc kompatybilne z urządzeniem Mammotome revolve( używanym przez zamawiającego)</t>
  </si>
  <si>
    <t>Zgłębnik gastrostomijny zakładany techniką "pull' (do planowanego długotrwałego żywienia dożołądkowego) pod kontrolą endoskopii w zestawie ,kompatybilny z pompą Flocare lub sztrzykawkami E-series ENFIT ( używane przez zamawiającego). Rozmiary zgłębnika CH10,14,18 o długości 40 cm. Zestaw zawiera: przezroczysty poliuretanowy zgłębnik z cieniodajną linia kontrastującą w RTG z wewnętrznym dyskiem mocującymz silikonu(3 płatki cieniujące w RTG) ,sztywny mocujący pierścień z makrolonu, zacisk do regulacji przepływu, zacisk zabezpieczający utrzymanie odpowiedniej pozycji zgłębnika, jednorazowy skalpel, igłę punkcyjna z trokarem i łacznikiem ułatwiającym wprowadzenie nici oraz nić trakcyjną do przeciągania zgłębnika. Bliższy koniec zakończony złączem ENFIT. Sterylny, jednorazowego użytku bez DEHP, nie zawiera lateksu , pakowany pojedyńczo ( opakowanie gwarantuje sterylność przez min. 60 m-cy)</t>
  </si>
  <si>
    <t>Łącznik (dwa końce żeńskie), stosowany do łączenia drenu do ssaka z cewnikiem do odsysania, do aspiracji wydzieliny z drzewa oskrzelowego.</t>
  </si>
  <si>
    <t>Wkład jednorazowy do odsysania na wydzieliny przystosowny do pojemników wielorazowych do ssaków próżniowych niskociśnieniowych RVTM 3 0-250 mbar/0-200Hg Monovac TM(używanych przez zamawiajacego) do odsysania o pojemności 1,4l do butli 2l. Pokrywa wkładu wyposażona w dwa króćce (pacjent-próżnia) oraz filtr antybakteryjny i hydrofobowy</t>
  </si>
  <si>
    <t>Zestaw do szynowania wewnętrznego moczowodów. Kateter wykonany z poliuretanu, zakończony z obu stro krzywizną pigtail(podwójny).Średnica krzywizny 2 cm, w części umieszczonej w miedniczce nerkowej, oraz 2 lub 4 cm umieszczone w pęcherzu moczowym. Kateter w częsci miedniczki nerkowej zakończony ślepo, w części pęcherzowej otwarty, oba końce katetera posiadają liczne otwory boczne zapewniające swobodny odpływ moczu . Średnica katetera 5F, 6F, 7F. Długość 22,24,26,28 30 cm</t>
  </si>
  <si>
    <t>Rękawice do podawania cytostatyków, nitrylowe niesterylne bezpudrowe do prcedur wysokigo ryzyka, długośc mankietu min 300 mm, AQL max 1,5, powierzchnie palców teksturowane, zgodnie z normą EN455, dyrektywą 89/686/EWG lub Rozporządzeniem PE i RE 2016/425 dla produktów wprowadzonych do obrotu po 21.04.2019 r. MDD93/42/EEC, produkt ŚOI, spełniający wymogi dyrektywy 89/686/EEc dot, środków ochrony indywidualnej. Pakowane po 100 szt.</t>
  </si>
  <si>
    <t>Zestaw do opaskowania żylaków przełyku zawierający 7 podwiązek wykonanych z materiału hypoalergicznego; nie zawierający lateksu, podwiązki zamontowane w sposób nieograniczający pola widzenia, wyposażony w giętki dren, przeznaczony do irygacji miejsca obliteracji, przyłączany do głowicy, zestaw z mechaniczną i dźwiękową sygnalizacją momentu uwolnienia podwiązki</t>
  </si>
  <si>
    <t>Igła (sonda) biopsyjna do biopsji gruboigłowej wspomaganej próżnią w trzech rozmiarach, średnica 7G,10G, jednokanałowa; o parametrach:zintegrowany z igłą wymienny koszyczek na pobierany materiał, mieszczący przynajmniej 25 wycinków i dodatkowo w zestawie koszyczek zapasowy.Automatyczny obrót igły w zakresie 360 stopni przy nieruchomej rękojeści, trocarowy kształt ostrza igły.</t>
  </si>
  <si>
    <t>Jednorazowy przyrząd (pistolet) do igłowej biopsji gruboigłowej . Igła jednorazowa sterylna zintegrowana z jednorazowym " pistoletem" z dwoma przyciskami umożliwiającymi strzał z tyłu oraz na lewym boku rękojeści . Długośc strzału 22mm. Rękojeść zopatrzona w zabezpieczenie przed stoczeniem się ze stolika. Rozmiary dla średnicy 14G-10,16 cm . Rozmiary dla średnicy 18G-10,16, 20cm .Rozmiary oznaczone odpowiednio kolorami</t>
  </si>
  <si>
    <t>Końcówki bipolarne kompatybilne z generatorem elektrochirurgicznym, o którego dzierżawie mowa poniżej.</t>
  </si>
  <si>
    <t>Dzierżawa urządzenia</t>
  </si>
  <si>
    <t>Generator elektrochirurgiczny do zaawansowanego bipolarnego systemu zamykania naczyń, kompatybilny z narzędziami jednorazowymi, o których mowa powyżej w niniejszej grupie. Generator elektrochirurgiczny wykorzystujący zaawansowaną energię bipolarną. Generator posiadający dwa gniazda do podłączenia narzędzi i umożliwiający jednoczasowe podłączenie 2 narzędzi. Generator współpracujący z końcówkami roboczymi, w których zintegrowane jest oprogramowanie robocze. Aktualizacja oprogramowania przez końcówki robocze. Rok produkcji urządzenia: nie wcześniej niż 2018 rok. W ramach realizacji zamówienia, Wykonawca zapewni instalację urządzenia. W ramach realizacji zamówienia, Wykonawca przeprowadzi wewnętrzne szkolenie z obsługi urządzenia, dla maksymalnie 10 osób personelu Bloku Operacyjnego, potwierdzone listą osób personelu. W ramach realizacji zamówienia, Wykonawca zapewni serwisowanie urządzenia oraz przeglądy zgodnie z zaleceniami producenta. W przypadku naprawy trwającej dłużej niż 5 dni – możliwość zastąpienia naprawianego urządzenia innym sprawnym urządzeniem o zbliżonych parametrach i funkcjonalności.</t>
  </si>
  <si>
    <t>Rozmiary 18G/150 mm i 18G/200 mm</t>
  </si>
  <si>
    <t>Instrukcja obliczenia ceny oferowanej pozycji (dotyczy pozycji 392, 393 i 401):</t>
  </si>
  <si>
    <t>Zestaw do drenażu opłucnej z mechaniczną regulacją siły ssania, wielofunkcyjny, z pojedyńczym drenem łączącym. Z wskażnikiem pływakowym umożliwiającym wizualizację przwidłowego działania drenażu . Z zastawką bezpieczeństawa do uwolnienia dodatniego ciśnienia, z samouszczelniającym się portem , do pobierania próbek drenowanego płynu. Stabilny z możliwością postawienia na podłodze, jak również powieszenia przy łóżku pacjenta. Komora kolekcyjna 2200ml.</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</si>
</sst>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0\ &quot;zł&quot;"/>
  </numFmts>
  <fonts count="44">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39">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7" fillId="33" borderId="10" xfId="0"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34" borderId="0" xfId="0" applyFont="1" applyFill="1" applyAlignment="1">
      <alignment/>
    </xf>
    <xf numFmtId="0" fontId="6" fillId="34" borderId="0" xfId="0" applyFont="1" applyFill="1" applyAlignment="1">
      <alignment/>
    </xf>
    <xf numFmtId="4" fontId="9" fillId="0" borderId="15" xfId="0" applyNumberFormat="1" applyFont="1" applyFill="1" applyBorder="1" applyAlignment="1">
      <alignment horizontal="right" vertical="center"/>
    </xf>
    <xf numFmtId="0" fontId="6" fillId="0" borderId="16" xfId="0" applyFont="1" applyFill="1" applyBorder="1" applyAlignment="1">
      <alignment horizontal="right" vertical="center"/>
    </xf>
    <xf numFmtId="3" fontId="9" fillId="0" borderId="16" xfId="0" applyNumberFormat="1" applyFont="1" applyFill="1" applyBorder="1" applyAlignment="1">
      <alignment horizontal="center" vertical="center"/>
    </xf>
    <xf numFmtId="1" fontId="9" fillId="0" borderId="16" xfId="0" applyNumberFormat="1" applyFont="1" applyFill="1" applyBorder="1" applyAlignment="1">
      <alignment horizontal="center" vertical="center"/>
    </xf>
    <xf numFmtId="169" fontId="3" fillId="0" borderId="17" xfId="0" applyNumberFormat="1" applyFont="1" applyFill="1" applyBorder="1" applyAlignment="1">
      <alignment horizontal="center"/>
    </xf>
    <xf numFmtId="169" fontId="3" fillId="0" borderId="18" xfId="0" applyNumberFormat="1" applyFont="1" applyFill="1" applyBorder="1" applyAlignment="1">
      <alignment horizontal="center"/>
    </xf>
    <xf numFmtId="169" fontId="3" fillId="0" borderId="19" xfId="0" applyNumberFormat="1" applyFont="1" applyFill="1" applyBorder="1" applyAlignment="1">
      <alignment horizontal="center"/>
    </xf>
    <xf numFmtId="0" fontId="5" fillId="0" borderId="20" xfId="52" applyFont="1" applyFill="1" applyBorder="1" applyAlignment="1">
      <alignment horizontal="left"/>
      <protection/>
    </xf>
    <xf numFmtId="0" fontId="5" fillId="0" borderId="0" xfId="0" applyFont="1" applyFill="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49" fontId="5" fillId="0" borderId="0" xfId="0" applyNumberFormat="1" applyFont="1" applyFill="1" applyAlignment="1">
      <alignment/>
    </xf>
    <xf numFmtId="0" fontId="5" fillId="0" borderId="20" xfId="52" applyFont="1" applyFill="1" applyBorder="1" applyAlignment="1">
      <alignment horizontal="center"/>
      <protection/>
    </xf>
    <xf numFmtId="3" fontId="5" fillId="0" borderId="20" xfId="52" applyNumberFormat="1" applyFont="1" applyFill="1" applyBorder="1" applyAlignment="1">
      <alignment horizontal="center"/>
      <protection/>
    </xf>
    <xf numFmtId="4" fontId="5" fillId="0" borderId="20" xfId="0" applyNumberFormat="1" applyFont="1" applyFill="1" applyBorder="1" applyAlignment="1">
      <alignment horizontal="right"/>
    </xf>
    <xf numFmtId="1" fontId="5" fillId="0" borderId="20" xfId="0" applyNumberFormat="1" applyFont="1" applyFill="1" applyBorder="1" applyAlignment="1">
      <alignment horizontal="center"/>
    </xf>
    <xf numFmtId="4" fontId="5" fillId="0" borderId="23" xfId="0" applyNumberFormat="1" applyFont="1" applyFill="1" applyBorder="1" applyAlignment="1">
      <alignment horizontal="right"/>
    </xf>
    <xf numFmtId="0" fontId="7" fillId="33" borderId="24" xfId="0" applyFont="1" applyFill="1" applyBorder="1" applyAlignment="1">
      <alignment horizontal="center"/>
    </xf>
    <xf numFmtId="0" fontId="7" fillId="33" borderId="21" xfId="0" applyFont="1" applyFill="1" applyBorder="1" applyAlignment="1">
      <alignment horizontal="center" vertical="top"/>
    </xf>
    <xf numFmtId="0" fontId="5" fillId="0" borderId="25" xfId="0" applyFont="1" applyFill="1" applyBorder="1" applyAlignment="1">
      <alignment/>
    </xf>
    <xf numFmtId="0" fontId="5" fillId="35" borderId="20" xfId="0" applyFont="1" applyFill="1" applyBorder="1" applyAlignment="1">
      <alignment horizontal="center"/>
    </xf>
    <xf numFmtId="0" fontId="5" fillId="0" borderId="23" xfId="52" applyFont="1" applyFill="1" applyBorder="1" applyAlignment="1">
      <alignment horizontal="left"/>
      <protection/>
    </xf>
    <xf numFmtId="0" fontId="5" fillId="0" borderId="26" xfId="52" applyFont="1" applyFill="1" applyBorder="1" applyAlignment="1">
      <alignment horizontal="left"/>
      <protection/>
    </xf>
    <xf numFmtId="0" fontId="5" fillId="0" borderId="26" xfId="52" applyFont="1" applyFill="1" applyBorder="1" applyAlignment="1">
      <alignment horizontal="center"/>
      <protection/>
    </xf>
    <xf numFmtId="3" fontId="5" fillId="0" borderId="26" xfId="52" applyNumberFormat="1" applyFont="1" applyFill="1" applyBorder="1" applyAlignment="1">
      <alignment horizontal="center"/>
      <protection/>
    </xf>
    <xf numFmtId="4" fontId="5" fillId="0" borderId="26" xfId="0" applyNumberFormat="1" applyFont="1" applyFill="1" applyBorder="1" applyAlignment="1">
      <alignment horizontal="right"/>
    </xf>
    <xf numFmtId="1" fontId="5" fillId="0" borderId="26" xfId="0" applyNumberFormat="1" applyFont="1" applyFill="1" applyBorder="1" applyAlignment="1">
      <alignment horizontal="center"/>
    </xf>
    <xf numFmtId="4" fontId="5" fillId="0" borderId="27" xfId="0" applyNumberFormat="1" applyFont="1" applyFill="1" applyBorder="1" applyAlignment="1">
      <alignment horizontal="right"/>
    </xf>
    <xf numFmtId="0" fontId="5" fillId="0" borderId="28" xfId="0" applyFont="1" applyFill="1" applyBorder="1" applyAlignment="1">
      <alignment/>
    </xf>
    <xf numFmtId="0" fontId="5" fillId="0" borderId="29" xfId="0" applyFont="1" applyFill="1" applyBorder="1" applyAlignment="1">
      <alignment/>
    </xf>
    <xf numFmtId="4" fontId="5" fillId="0" borderId="30" xfId="0" applyNumberFormat="1" applyFont="1" applyFill="1" applyBorder="1" applyAlignment="1">
      <alignment horizontal="right"/>
    </xf>
    <xf numFmtId="0" fontId="5" fillId="0" borderId="31" xfId="0" applyFont="1" applyBorder="1" applyAlignment="1">
      <alignment/>
    </xf>
    <xf numFmtId="0" fontId="6" fillId="0" borderId="16" xfId="0" applyFont="1" applyFill="1" applyBorder="1" applyAlignment="1">
      <alignment horizontal="center" vertical="center"/>
    </xf>
    <xf numFmtId="0" fontId="5" fillId="0" borderId="31" xfId="0" applyFont="1" applyBorder="1" applyAlignment="1">
      <alignment horizontal="center" vertical="top"/>
    </xf>
    <xf numFmtId="0" fontId="5" fillId="0" borderId="20" xfId="0" applyFont="1" applyBorder="1" applyAlignment="1">
      <alignment horizontal="center" vertical="top"/>
    </xf>
    <xf numFmtId="0" fontId="7" fillId="33" borderId="10" xfId="0" applyFont="1" applyFill="1" applyBorder="1" applyAlignment="1">
      <alignment horizontal="center" vertical="top"/>
    </xf>
    <xf numFmtId="0" fontId="5" fillId="0" borderId="32" xfId="0" applyFont="1" applyBorder="1" applyAlignment="1">
      <alignment horizontal="center" vertical="top"/>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Border="1" applyAlignment="1">
      <alignment horizontal="center" vertical="top"/>
    </xf>
    <xf numFmtId="0" fontId="6" fillId="0" borderId="36" xfId="0" applyFont="1" applyFill="1" applyBorder="1" applyAlignment="1">
      <alignment horizontal="left"/>
    </xf>
    <xf numFmtId="0" fontId="6" fillId="0" borderId="16" xfId="0" applyFont="1" applyFill="1" applyBorder="1" applyAlignment="1">
      <alignment horizontal="left"/>
    </xf>
    <xf numFmtId="1" fontId="9" fillId="0" borderId="16" xfId="0" applyNumberFormat="1" applyFont="1" applyFill="1" applyBorder="1" applyAlignment="1">
      <alignment horizontal="left"/>
    </xf>
    <xf numFmtId="0" fontId="6" fillId="0" borderId="16" xfId="0" applyFont="1" applyFill="1" applyBorder="1" applyAlignment="1">
      <alignment horizontal="right"/>
    </xf>
    <xf numFmtId="1" fontId="9" fillId="33" borderId="37" xfId="0" applyNumberFormat="1" applyFont="1" applyFill="1" applyBorder="1" applyAlignment="1">
      <alignment horizontal="center"/>
    </xf>
    <xf numFmtId="1" fontId="9" fillId="33" borderId="37" xfId="0" applyNumberFormat="1" applyFont="1" applyFill="1" applyBorder="1" applyAlignment="1">
      <alignment horizontal="center" vertical="center"/>
    </xf>
    <xf numFmtId="0" fontId="4" fillId="0" borderId="0" xfId="0" applyFont="1" applyAlignment="1">
      <alignment horizontal="left"/>
    </xf>
    <xf numFmtId="0" fontId="3" fillId="0" borderId="38" xfId="0" applyFont="1" applyFill="1" applyBorder="1" applyAlignment="1">
      <alignment horizontal="center" vertical="center" wrapText="1"/>
    </xf>
    <xf numFmtId="0" fontId="5" fillId="0" borderId="22" xfId="0" applyFont="1" applyBorder="1" applyAlignment="1">
      <alignment horizontal="center" vertical="top"/>
    </xf>
    <xf numFmtId="0" fontId="5" fillId="0" borderId="39" xfId="0" applyFont="1" applyFill="1" applyBorder="1" applyAlignment="1">
      <alignment/>
    </xf>
    <xf numFmtId="0" fontId="5" fillId="0" borderId="40" xfId="0" applyFont="1" applyFill="1" applyBorder="1" applyAlignment="1">
      <alignment/>
    </xf>
    <xf numFmtId="0" fontId="5" fillId="0" borderId="23" xfId="0" applyFont="1" applyBorder="1" applyAlignment="1">
      <alignment/>
    </xf>
    <xf numFmtId="0" fontId="5" fillId="0" borderId="39" xfId="52" applyFont="1" applyFill="1" applyBorder="1" applyAlignment="1">
      <alignment horizontal="left" vertical="center"/>
      <protection/>
    </xf>
    <xf numFmtId="0" fontId="5" fillId="0" borderId="28" xfId="52" applyFont="1" applyFill="1" applyBorder="1" applyAlignment="1">
      <alignment horizontal="left" vertical="center"/>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25" xfId="52" applyFont="1" applyFill="1" applyBorder="1" applyAlignment="1">
      <alignment vertical="center"/>
      <protection/>
    </xf>
    <xf numFmtId="169" fontId="3" fillId="0" borderId="18" xfId="0" applyNumberFormat="1" applyFont="1" applyFill="1" applyBorder="1" applyAlignment="1">
      <alignment horizontal="center" vertical="center"/>
    </xf>
    <xf numFmtId="0" fontId="6" fillId="0" borderId="0" xfId="0" applyFont="1" applyFill="1" applyAlignment="1">
      <alignment/>
    </xf>
    <xf numFmtId="0" fontId="5" fillId="0" borderId="25" xfId="52" applyFont="1" applyFill="1" applyBorder="1" applyAlignment="1">
      <alignment horizontal="left" vertical="center"/>
      <protection/>
    </xf>
    <xf numFmtId="169" fontId="3" fillId="0" borderId="17" xfId="0" applyNumberFormat="1" applyFont="1" applyFill="1" applyBorder="1" applyAlignment="1">
      <alignment horizontal="center" vertical="center"/>
    </xf>
    <xf numFmtId="0" fontId="5" fillId="0" borderId="42" xfId="0" applyFont="1" applyBorder="1" applyAlignment="1">
      <alignment horizontal="center" vertical="top"/>
    </xf>
    <xf numFmtId="4" fontId="5" fillId="0" borderId="43" xfId="0" applyNumberFormat="1" applyFont="1" applyFill="1" applyBorder="1" applyAlignment="1">
      <alignment horizontal="right"/>
    </xf>
    <xf numFmtId="0" fontId="5" fillId="0" borderId="44" xfId="52" applyFont="1" applyFill="1" applyBorder="1" applyAlignment="1">
      <alignment horizontal="left"/>
      <protection/>
    </xf>
    <xf numFmtId="0" fontId="5" fillId="0" borderId="45" xfId="52" applyFont="1" applyFill="1" applyBorder="1" applyAlignment="1">
      <alignment horizontal="left"/>
      <protection/>
    </xf>
    <xf numFmtId="0" fontId="5" fillId="0" borderId="45" xfId="52" applyFont="1" applyFill="1" applyBorder="1" applyAlignment="1">
      <alignment horizontal="center"/>
      <protection/>
    </xf>
    <xf numFmtId="3" fontId="5" fillId="0" borderId="45" xfId="52" applyNumberFormat="1" applyFont="1" applyFill="1" applyBorder="1" applyAlignment="1">
      <alignment horizontal="center"/>
      <protection/>
    </xf>
    <xf numFmtId="4" fontId="5" fillId="0" borderId="45" xfId="0" applyNumberFormat="1" applyFont="1" applyFill="1" applyBorder="1" applyAlignment="1">
      <alignment horizontal="right"/>
    </xf>
    <xf numFmtId="1" fontId="5" fillId="0" borderId="45" xfId="0" applyNumberFormat="1" applyFont="1" applyFill="1" applyBorder="1" applyAlignment="1">
      <alignment horizontal="center"/>
    </xf>
    <xf numFmtId="169" fontId="3" fillId="0" borderId="18" xfId="0" applyNumberFormat="1" applyFont="1" applyFill="1" applyBorder="1" applyAlignment="1">
      <alignment horizontal="center" vertical="top"/>
    </xf>
    <xf numFmtId="0" fontId="5" fillId="0" borderId="38" xfId="0" applyFont="1" applyBorder="1" applyAlignment="1">
      <alignment/>
    </xf>
    <xf numFmtId="0" fontId="7" fillId="33" borderId="24" xfId="0" applyFont="1" applyFill="1" applyBorder="1" applyAlignment="1">
      <alignment horizontal="left"/>
    </xf>
    <xf numFmtId="0" fontId="5" fillId="0" borderId="35" xfId="0" applyFont="1" applyBorder="1" applyAlignment="1">
      <alignment horizontal="left" vertical="top"/>
    </xf>
    <xf numFmtId="0" fontId="6" fillId="0" borderId="0" xfId="0" applyFont="1" applyAlignment="1">
      <alignment horizontal="left"/>
    </xf>
    <xf numFmtId="0" fontId="5" fillId="0" borderId="41" xfId="52" applyFont="1" applyFill="1" applyBorder="1" applyAlignment="1">
      <alignment vertical="center"/>
      <protection/>
    </xf>
    <xf numFmtId="0" fontId="3" fillId="0" borderId="13" xfId="0" applyFont="1" applyBorder="1" applyAlignment="1">
      <alignment horizontal="center" vertical="center" wrapText="1"/>
    </xf>
    <xf numFmtId="0" fontId="3" fillId="0" borderId="12" xfId="52" applyFont="1" applyFill="1" applyBorder="1" applyAlignment="1">
      <alignment horizontal="center" vertical="center" wrapText="1"/>
      <protection/>
    </xf>
    <xf numFmtId="0" fontId="3" fillId="0" borderId="46" xfId="0" applyFont="1" applyFill="1" applyBorder="1" applyAlignment="1">
      <alignment horizontal="center" vertical="center" wrapText="1"/>
    </xf>
    <xf numFmtId="0" fontId="5" fillId="0" borderId="13" xfId="0" applyFont="1" applyBorder="1" applyAlignment="1">
      <alignment/>
    </xf>
    <xf numFmtId="0" fontId="3" fillId="0" borderId="47" xfId="52" applyFont="1" applyFill="1" applyBorder="1" applyAlignment="1">
      <alignment horizontal="left" vertical="center"/>
      <protection/>
    </xf>
    <xf numFmtId="0" fontId="5" fillId="0" borderId="47" xfId="0" applyFont="1" applyFill="1" applyBorder="1" applyAlignment="1">
      <alignment/>
    </xf>
    <xf numFmtId="0" fontId="5" fillId="0" borderId="46" xfId="0" applyFont="1" applyFill="1" applyBorder="1" applyAlignment="1">
      <alignment/>
    </xf>
    <xf numFmtId="0" fontId="5" fillId="0" borderId="0" xfId="0" applyFont="1" applyAlignment="1">
      <alignment horizontal="center"/>
    </xf>
    <xf numFmtId="0" fontId="5" fillId="0" borderId="0" xfId="52" applyFont="1">
      <alignment/>
      <protection/>
    </xf>
    <xf numFmtId="2" fontId="5" fillId="0" borderId="0" xfId="0" applyNumberFormat="1" applyFont="1" applyAlignment="1">
      <alignment horizontal="center"/>
    </xf>
    <xf numFmtId="49" fontId="5" fillId="0" borderId="0" xfId="0" applyNumberFormat="1" applyFont="1" applyFill="1" applyAlignment="1">
      <alignment/>
    </xf>
    <xf numFmtId="49" fontId="3" fillId="0" borderId="0" xfId="0" applyNumberFormat="1" applyFont="1" applyFill="1" applyAlignment="1">
      <alignment/>
    </xf>
    <xf numFmtId="0" fontId="5" fillId="0" borderId="20" xfId="0" applyFont="1" applyFill="1" applyBorder="1" applyAlignment="1">
      <alignment horizontal="center" vertical="top"/>
    </xf>
    <xf numFmtId="0" fontId="6" fillId="0" borderId="28" xfId="52" applyFont="1" applyFill="1" applyBorder="1" applyAlignment="1">
      <alignment horizontal="left" vertical="center"/>
      <protection/>
    </xf>
    <xf numFmtId="0" fontId="6" fillId="0" borderId="28" xfId="0" applyFont="1" applyFill="1" applyBorder="1" applyAlignment="1">
      <alignment/>
    </xf>
    <xf numFmtId="0" fontId="6" fillId="0" borderId="29" xfId="0" applyFont="1" applyFill="1" applyBorder="1" applyAlignment="1">
      <alignment/>
    </xf>
    <xf numFmtId="0" fontId="5" fillId="35" borderId="48" xfId="0" applyFont="1" applyFill="1" applyBorder="1" applyAlignment="1">
      <alignment horizontal="center"/>
    </xf>
    <xf numFmtId="0" fontId="7" fillId="33" borderId="24" xfId="0" applyFont="1" applyFill="1" applyBorder="1" applyAlignment="1">
      <alignment horizontal="center" vertical="top"/>
    </xf>
    <xf numFmtId="0" fontId="5" fillId="0" borderId="31" xfId="0" applyFont="1" applyFill="1" applyBorder="1" applyAlignment="1">
      <alignment/>
    </xf>
    <xf numFmtId="0" fontId="9" fillId="0" borderId="36" xfId="0" applyFont="1" applyFill="1" applyBorder="1" applyAlignment="1">
      <alignment horizontal="left"/>
    </xf>
    <xf numFmtId="0" fontId="9" fillId="0" borderId="16" xfId="0" applyFont="1" applyFill="1" applyBorder="1" applyAlignment="1">
      <alignment horizontal="left"/>
    </xf>
    <xf numFmtId="1" fontId="6" fillId="0" borderId="16" xfId="0" applyNumberFormat="1" applyFont="1" applyFill="1" applyBorder="1" applyAlignment="1">
      <alignment horizontal="left"/>
    </xf>
    <xf numFmtId="0" fontId="5" fillId="0" borderId="33" xfId="52" applyFont="1" applyFill="1" applyBorder="1" applyAlignment="1">
      <alignment horizontal="left" vertical="center"/>
      <protection/>
    </xf>
    <xf numFmtId="0" fontId="5" fillId="0" borderId="35" xfId="0" applyFont="1" applyFill="1" applyBorder="1" applyAlignment="1">
      <alignment horizontal="center" vertical="top"/>
    </xf>
    <xf numFmtId="0" fontId="5" fillId="0" borderId="32" xfId="0" applyFont="1" applyFill="1" applyBorder="1" applyAlignment="1">
      <alignment horizontal="center" vertical="top"/>
    </xf>
    <xf numFmtId="0" fontId="5" fillId="0" borderId="42" xfId="0" applyFont="1" applyFill="1" applyBorder="1" applyAlignment="1">
      <alignment horizontal="center" vertical="top"/>
    </xf>
    <xf numFmtId="0" fontId="5" fillId="0" borderId="20" xfId="0" applyFont="1" applyFill="1" applyBorder="1" applyAlignment="1">
      <alignment horizontal="center"/>
    </xf>
    <xf numFmtId="0" fontId="5" fillId="0" borderId="0" xfId="52" applyFont="1" applyFill="1">
      <alignment/>
      <protection/>
    </xf>
    <xf numFmtId="0" fontId="5" fillId="0" borderId="33" xfId="52" applyFont="1" applyFill="1" applyBorder="1" applyAlignment="1">
      <alignment horizontal="left" vertical="center" wrapText="1"/>
      <protection/>
    </xf>
    <xf numFmtId="0" fontId="5" fillId="0" borderId="34" xfId="52" applyFont="1" applyFill="1" applyBorder="1" applyAlignment="1">
      <alignment horizontal="left" vertical="center" wrapText="1"/>
      <protection/>
    </xf>
    <xf numFmtId="0" fontId="5" fillId="0" borderId="49" xfId="52" applyFont="1" applyFill="1" applyBorder="1" applyAlignment="1">
      <alignment horizontal="left" vertical="center" wrapText="1"/>
      <protection/>
    </xf>
    <xf numFmtId="0" fontId="5" fillId="0" borderId="50" xfId="52" applyFont="1" applyFill="1" applyBorder="1" applyAlignment="1">
      <alignment horizontal="left" vertical="center" wrapText="1"/>
      <protection/>
    </xf>
    <xf numFmtId="0" fontId="5" fillId="0" borderId="51" xfId="52" applyFont="1" applyFill="1" applyBorder="1" applyAlignment="1">
      <alignment horizontal="left" vertical="center" wrapText="1"/>
      <protection/>
    </xf>
    <xf numFmtId="0" fontId="5" fillId="0" borderId="52" xfId="52" applyFont="1" applyFill="1" applyBorder="1" applyAlignment="1">
      <alignment horizontal="left" vertical="center" wrapText="1"/>
      <protection/>
    </xf>
    <xf numFmtId="0" fontId="5" fillId="0" borderId="39" xfId="52" applyFont="1" applyFill="1" applyBorder="1" applyAlignment="1">
      <alignment horizontal="left" vertical="center" wrapText="1"/>
      <protection/>
    </xf>
    <xf numFmtId="0" fontId="5" fillId="0" borderId="40" xfId="52" applyFont="1" applyFill="1" applyBorder="1" applyAlignment="1">
      <alignment horizontal="left" vertical="center" wrapText="1"/>
      <protection/>
    </xf>
    <xf numFmtId="0" fontId="5" fillId="0" borderId="25" xfId="52" applyFont="1" applyFill="1" applyBorder="1" applyAlignment="1">
      <alignment horizontal="left" vertical="center" wrapText="1"/>
      <protection/>
    </xf>
    <xf numFmtId="0" fontId="5" fillId="0" borderId="41" xfId="52" applyFont="1" applyFill="1" applyBorder="1" applyAlignment="1">
      <alignment horizontal="left" vertical="center" wrapText="1"/>
      <protection/>
    </xf>
    <xf numFmtId="0" fontId="5" fillId="0" borderId="53" xfId="52" applyFont="1" applyFill="1" applyBorder="1" applyAlignment="1">
      <alignment horizontal="left" vertical="center" wrapText="1"/>
      <protection/>
    </xf>
    <xf numFmtId="0" fontId="5" fillId="0" borderId="28" xfId="52" applyFont="1" applyFill="1" applyBorder="1" applyAlignment="1">
      <alignment horizontal="left" vertical="center" wrapText="1"/>
      <protection/>
    </xf>
    <xf numFmtId="0" fontId="5" fillId="0" borderId="29" xfId="52" applyFont="1" applyFill="1" applyBorder="1" applyAlignment="1">
      <alignment horizontal="left" vertical="center" wrapText="1"/>
      <protection/>
    </xf>
    <xf numFmtId="0" fontId="5" fillId="0" borderId="54" xfId="52" applyFont="1" applyFill="1" applyBorder="1" applyAlignment="1">
      <alignment horizontal="left" vertical="center" wrapText="1"/>
      <protection/>
    </xf>
    <xf numFmtId="0" fontId="5" fillId="0" borderId="55" xfId="52" applyFont="1" applyFill="1" applyBorder="1" applyAlignment="1">
      <alignment horizontal="left" vertical="center" wrapText="1"/>
      <protection/>
    </xf>
    <xf numFmtId="0" fontId="5" fillId="0" borderId="30" xfId="52" applyFont="1" applyFill="1" applyBorder="1" applyAlignment="1">
      <alignment horizontal="left" vertical="center" wrapText="1"/>
      <protection/>
    </xf>
    <xf numFmtId="0" fontId="5" fillId="0" borderId="27" xfId="52" applyFont="1" applyFill="1" applyBorder="1" applyAlignment="1">
      <alignment horizontal="left" vertical="center" wrapText="1"/>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79"/>
  <sheetViews>
    <sheetView showGridLines="0" showZeros="0" tabSelected="1" view="pageBreakPreview" zoomScaleSheetLayoutView="100" workbookViewId="0" topLeftCell="A1">
      <selection activeCell="A13" sqref="A13"/>
    </sheetView>
  </sheetViews>
  <sheetFormatPr defaultColWidth="9.125" defaultRowHeight="12.75"/>
  <cols>
    <col min="1" max="1" width="4.375" style="2" customWidth="1"/>
    <col min="2" max="2" width="4.00390625" style="2" customWidth="1"/>
    <col min="3" max="4" width="37.625" style="2" customWidth="1"/>
    <col min="5" max="9" width="12.875" style="2" customWidth="1"/>
    <col min="10" max="10" width="11.625" style="2" customWidth="1"/>
    <col min="11" max="16384" width="9.125" style="2" customWidth="1"/>
  </cols>
  <sheetData>
    <row r="1" s="3" customFormat="1" ht="24" customHeight="1">
      <c r="A1" s="63" t="s">
        <v>21</v>
      </c>
    </row>
    <row r="2" s="3" customFormat="1" ht="18" customHeight="1">
      <c r="A2" s="3" t="s">
        <v>440</v>
      </c>
    </row>
    <row r="3" s="3" customFormat="1" ht="11.25" customHeight="1">
      <c r="A3" s="3" t="s">
        <v>441</v>
      </c>
    </row>
    <row r="4" s="3" customFormat="1" ht="18" customHeight="1">
      <c r="A4" s="3" t="s">
        <v>24</v>
      </c>
    </row>
    <row r="5" spans="1:10" s="3" customFormat="1" ht="18" customHeight="1">
      <c r="A5" s="103" t="s">
        <v>470</v>
      </c>
      <c r="B5" s="22"/>
      <c r="C5" s="119"/>
      <c r="D5" s="119"/>
      <c r="H5" s="101"/>
      <c r="J5" s="101"/>
    </row>
    <row r="6" spans="1:10" s="3" customFormat="1" ht="11.25" customHeight="1">
      <c r="A6" s="102" t="s">
        <v>390</v>
      </c>
      <c r="B6" s="99"/>
      <c r="C6" s="100"/>
      <c r="D6" s="100"/>
      <c r="H6" s="101"/>
      <c r="J6" s="101"/>
    </row>
    <row r="7" spans="1:10" s="3" customFormat="1" ht="11.25" customHeight="1">
      <c r="A7" s="102" t="s">
        <v>22</v>
      </c>
      <c r="B7" s="99"/>
      <c r="C7" s="100"/>
      <c r="D7" s="100"/>
      <c r="H7" s="101"/>
      <c r="J7" s="101"/>
    </row>
    <row r="8" spans="1:10" s="3" customFormat="1" ht="11.25" customHeight="1">
      <c r="A8" s="102" t="s">
        <v>392</v>
      </c>
      <c r="B8" s="99"/>
      <c r="C8" s="100"/>
      <c r="D8" s="100"/>
      <c r="H8" s="101"/>
      <c r="J8" s="101"/>
    </row>
    <row r="9" s="3" customFormat="1" ht="18" customHeight="1">
      <c r="A9" s="103" t="s">
        <v>389</v>
      </c>
    </row>
    <row r="10" s="12" customFormat="1" ht="11.25" customHeight="1">
      <c r="A10" s="28" t="s">
        <v>391</v>
      </c>
    </row>
    <row r="11" s="12" customFormat="1" ht="11.25" customHeight="1">
      <c r="A11" s="28" t="s">
        <v>22</v>
      </c>
    </row>
    <row r="12" s="12" customFormat="1" ht="11.25" customHeight="1">
      <c r="A12" s="28" t="s">
        <v>23</v>
      </c>
    </row>
    <row r="13" spans="1:4" s="13" customFormat="1" ht="15" customHeight="1" thickBot="1">
      <c r="A13" s="1"/>
      <c r="B13" s="75"/>
      <c r="C13" s="75"/>
      <c r="D13" s="75"/>
    </row>
    <row r="14" spans="1:10" s="3" customFormat="1" ht="60" customHeight="1" thickBot="1">
      <c r="A14" s="23" t="s">
        <v>16</v>
      </c>
      <c r="B14" s="24" t="s">
        <v>17</v>
      </c>
      <c r="C14" s="25" t="s">
        <v>25</v>
      </c>
      <c r="D14" s="64" t="s">
        <v>1</v>
      </c>
      <c r="E14" s="25" t="s">
        <v>14</v>
      </c>
      <c r="F14" s="26" t="s">
        <v>0</v>
      </c>
      <c r="G14" s="24" t="s">
        <v>20</v>
      </c>
      <c r="H14" s="24" t="s">
        <v>18</v>
      </c>
      <c r="I14" s="24" t="s">
        <v>19</v>
      </c>
      <c r="J14" s="27" t="s">
        <v>13</v>
      </c>
    </row>
    <row r="15" spans="1:10" ht="13.5" thickBot="1">
      <c r="A15" s="8" t="s">
        <v>2</v>
      </c>
      <c r="B15" s="9" t="s">
        <v>3</v>
      </c>
      <c r="C15" s="10" t="s">
        <v>15</v>
      </c>
      <c r="D15" s="10" t="s">
        <v>4</v>
      </c>
      <c r="E15" s="9" t="s">
        <v>5</v>
      </c>
      <c r="F15" s="9" t="s">
        <v>6</v>
      </c>
      <c r="G15" s="9" t="s">
        <v>7</v>
      </c>
      <c r="H15" s="9" t="s">
        <v>8</v>
      </c>
      <c r="I15" s="9" t="s">
        <v>9</v>
      </c>
      <c r="J15" s="11" t="s">
        <v>10</v>
      </c>
    </row>
    <row r="16" spans="1:10" ht="4.5" customHeight="1">
      <c r="A16" s="4"/>
      <c r="B16" s="4"/>
      <c r="C16" s="4"/>
      <c r="D16" s="4"/>
      <c r="E16" s="4"/>
      <c r="F16" s="4"/>
      <c r="G16" s="4"/>
      <c r="H16" s="4"/>
      <c r="I16" s="4"/>
      <c r="J16" s="6"/>
    </row>
    <row r="17" spans="1:10" ht="1.5" customHeight="1" thickBot="1">
      <c r="A17" s="5"/>
      <c r="B17" s="5"/>
      <c r="C17" s="5"/>
      <c r="D17" s="5"/>
      <c r="E17" s="5"/>
      <c r="F17" s="5"/>
      <c r="G17" s="5"/>
      <c r="H17" s="5"/>
      <c r="I17" s="5"/>
      <c r="J17" s="5"/>
    </row>
    <row r="18" spans="1:10" ht="12.75">
      <c r="A18" s="35">
        <v>1</v>
      </c>
      <c r="B18" s="65"/>
      <c r="C18" s="69" t="s">
        <v>26</v>
      </c>
      <c r="D18" s="66"/>
      <c r="E18" s="66"/>
      <c r="F18" s="66"/>
      <c r="G18" s="66"/>
      <c r="H18" s="66"/>
      <c r="I18" s="67"/>
      <c r="J18" s="18"/>
    </row>
    <row r="19" spans="1:10" ht="12.75">
      <c r="A19" s="7"/>
      <c r="B19" s="51">
        <v>1</v>
      </c>
      <c r="C19" s="38"/>
      <c r="D19" s="39"/>
      <c r="E19" s="40" t="s">
        <v>28</v>
      </c>
      <c r="F19" s="41">
        <v>120</v>
      </c>
      <c r="G19" s="42"/>
      <c r="H19" s="43"/>
      <c r="I19" s="44">
        <f>F19*G19</f>
        <v>0</v>
      </c>
      <c r="J19" s="19">
        <v>80</v>
      </c>
    </row>
    <row r="20" spans="1:10" ht="12.75">
      <c r="A20" s="34"/>
      <c r="B20" s="56"/>
      <c r="C20" s="70" t="s">
        <v>27</v>
      </c>
      <c r="D20" s="45"/>
      <c r="E20" s="45"/>
      <c r="F20" s="45"/>
      <c r="G20" s="45"/>
      <c r="H20" s="45"/>
      <c r="I20" s="46"/>
      <c r="J20" s="19"/>
    </row>
    <row r="21" spans="1:10" ht="13.5" thickBot="1">
      <c r="A21" s="34"/>
      <c r="B21" s="51">
        <f>B19+1</f>
        <v>2</v>
      </c>
      <c r="C21" s="38"/>
      <c r="D21" s="39"/>
      <c r="E21" s="40" t="s">
        <v>28</v>
      </c>
      <c r="F21" s="41">
        <v>125</v>
      </c>
      <c r="G21" s="42"/>
      <c r="H21" s="43"/>
      <c r="I21" s="47">
        <f>F21*G21</f>
        <v>0</v>
      </c>
      <c r="J21" s="20"/>
    </row>
    <row r="22" spans="1:10" ht="18.75" customHeight="1" thickBot="1">
      <c r="A22" s="57"/>
      <c r="B22" s="58"/>
      <c r="C22" s="58"/>
      <c r="D22" s="59"/>
      <c r="E22" s="15"/>
      <c r="F22" s="15" t="s">
        <v>12</v>
      </c>
      <c r="G22" s="16">
        <f>A18</f>
        <v>1</v>
      </c>
      <c r="H22" s="17"/>
      <c r="I22" s="14">
        <f>SUM(I19:I21)</f>
        <v>0</v>
      </c>
      <c r="J22" s="62"/>
    </row>
    <row r="23" spans="1:10" ht="34.5" customHeight="1">
      <c r="A23" s="52">
        <v>2</v>
      </c>
      <c r="B23" s="48"/>
      <c r="C23" s="137" t="s">
        <v>307</v>
      </c>
      <c r="D23" s="137"/>
      <c r="E23" s="137"/>
      <c r="F23" s="137"/>
      <c r="G23" s="137"/>
      <c r="H23" s="137"/>
      <c r="I23" s="138"/>
      <c r="J23" s="18"/>
    </row>
    <row r="24" spans="1:10" ht="12.75" customHeight="1">
      <c r="A24" s="52"/>
      <c r="B24" s="56"/>
      <c r="C24" s="70" t="s">
        <v>29</v>
      </c>
      <c r="D24" s="45"/>
      <c r="E24" s="45"/>
      <c r="F24" s="45"/>
      <c r="G24" s="45"/>
      <c r="H24" s="45"/>
      <c r="I24" s="46"/>
      <c r="J24" s="19">
        <v>350</v>
      </c>
    </row>
    <row r="25" spans="1:10" ht="12.75" customHeight="1">
      <c r="A25" s="7"/>
      <c r="B25" s="51">
        <v>3</v>
      </c>
      <c r="C25" s="38"/>
      <c r="D25" s="39"/>
      <c r="E25" s="40" t="s">
        <v>11</v>
      </c>
      <c r="F25" s="41">
        <v>100</v>
      </c>
      <c r="G25" s="42"/>
      <c r="H25" s="43"/>
      <c r="I25" s="44">
        <f>F25*G25</f>
        <v>0</v>
      </c>
      <c r="J25" s="19"/>
    </row>
    <row r="26" spans="1:10" ht="12.75" customHeight="1">
      <c r="A26" s="34"/>
      <c r="B26" s="56"/>
      <c r="C26" s="70" t="s">
        <v>30</v>
      </c>
      <c r="D26" s="45"/>
      <c r="E26" s="45"/>
      <c r="F26" s="45"/>
      <c r="G26" s="45"/>
      <c r="H26" s="45"/>
      <c r="I26" s="46"/>
      <c r="J26" s="19"/>
    </row>
    <row r="27" spans="1:10" ht="12.75" customHeight="1" thickBot="1">
      <c r="A27" s="34"/>
      <c r="B27" s="51">
        <f>B25+1</f>
        <v>4</v>
      </c>
      <c r="C27" s="38"/>
      <c r="D27" s="39"/>
      <c r="E27" s="40" t="s">
        <v>11</v>
      </c>
      <c r="F27" s="41">
        <v>2000</v>
      </c>
      <c r="G27" s="42"/>
      <c r="H27" s="43"/>
      <c r="I27" s="44">
        <f>F27*G27</f>
        <v>0</v>
      </c>
      <c r="J27" s="20"/>
    </row>
    <row r="28" spans="1:10" ht="18" customHeight="1" thickBot="1">
      <c r="A28" s="57"/>
      <c r="B28" s="58"/>
      <c r="C28" s="58"/>
      <c r="D28" s="59"/>
      <c r="E28" s="15"/>
      <c r="F28" s="15" t="s">
        <v>12</v>
      </c>
      <c r="G28" s="16">
        <f>A23</f>
        <v>2</v>
      </c>
      <c r="H28" s="17"/>
      <c r="I28" s="14">
        <f>SUM(I25:I27)</f>
        <v>0</v>
      </c>
      <c r="J28" s="62"/>
    </row>
    <row r="29" spans="1:10" ht="33.75" customHeight="1">
      <c r="A29" s="35">
        <v>3</v>
      </c>
      <c r="B29" s="110"/>
      <c r="C29" s="128" t="s">
        <v>308</v>
      </c>
      <c r="D29" s="128"/>
      <c r="E29" s="128"/>
      <c r="F29" s="128"/>
      <c r="G29" s="128"/>
      <c r="H29" s="128"/>
      <c r="I29" s="129"/>
      <c r="J29" s="18"/>
    </row>
    <row r="30" spans="1:10" ht="12.75" customHeight="1">
      <c r="A30" s="52"/>
      <c r="B30" s="56"/>
      <c r="C30" s="70" t="s">
        <v>29</v>
      </c>
      <c r="D30" s="45"/>
      <c r="E30" s="45"/>
      <c r="F30" s="45"/>
      <c r="G30" s="45"/>
      <c r="H30" s="45"/>
      <c r="I30" s="46"/>
      <c r="J30" s="19"/>
    </row>
    <row r="31" spans="1:10" ht="12.75" customHeight="1">
      <c r="A31" s="7"/>
      <c r="B31" s="51">
        <v>5</v>
      </c>
      <c r="C31" s="38"/>
      <c r="D31" s="39"/>
      <c r="E31" s="40" t="s">
        <v>11</v>
      </c>
      <c r="F31" s="41">
        <v>200</v>
      </c>
      <c r="G31" s="42"/>
      <c r="H31" s="43"/>
      <c r="I31" s="44">
        <f>F31*G31</f>
        <v>0</v>
      </c>
      <c r="J31" s="19">
        <v>450</v>
      </c>
    </row>
    <row r="32" spans="1:10" ht="12.75" customHeight="1">
      <c r="A32" s="34"/>
      <c r="B32" s="56"/>
      <c r="C32" s="70" t="s">
        <v>30</v>
      </c>
      <c r="D32" s="45"/>
      <c r="E32" s="45"/>
      <c r="F32" s="45"/>
      <c r="G32" s="45"/>
      <c r="H32" s="45"/>
      <c r="I32" s="46"/>
      <c r="J32" s="19"/>
    </row>
    <row r="33" spans="1:10" ht="12.75" customHeight="1" thickBot="1">
      <c r="A33" s="34"/>
      <c r="B33" s="51">
        <f>B31+1</f>
        <v>6</v>
      </c>
      <c r="C33" s="38"/>
      <c r="D33" s="39"/>
      <c r="E33" s="40" t="s">
        <v>11</v>
      </c>
      <c r="F33" s="41">
        <v>3100</v>
      </c>
      <c r="G33" s="42"/>
      <c r="H33" s="43"/>
      <c r="I33" s="47">
        <f>F33*G33</f>
        <v>0</v>
      </c>
      <c r="J33" s="20"/>
    </row>
    <row r="34" spans="1:10" ht="18" customHeight="1" thickBot="1">
      <c r="A34" s="57"/>
      <c r="B34" s="58"/>
      <c r="C34" s="58"/>
      <c r="D34" s="59"/>
      <c r="E34" s="15"/>
      <c r="F34" s="15" t="s">
        <v>12</v>
      </c>
      <c r="G34" s="16">
        <f>A29</f>
        <v>3</v>
      </c>
      <c r="H34" s="17"/>
      <c r="I34" s="14">
        <f>SUM(I31:I33)</f>
        <v>0</v>
      </c>
      <c r="J34" s="62"/>
    </row>
    <row r="35" spans="1:10" ht="34.5" customHeight="1">
      <c r="A35" s="35">
        <v>4</v>
      </c>
      <c r="B35" s="48"/>
      <c r="C35" s="128" t="s">
        <v>462</v>
      </c>
      <c r="D35" s="128"/>
      <c r="E35" s="128"/>
      <c r="F35" s="128"/>
      <c r="G35" s="128"/>
      <c r="H35" s="128"/>
      <c r="I35" s="129"/>
      <c r="J35" s="18"/>
    </row>
    <row r="36" spans="1:10" ht="12.75" customHeight="1">
      <c r="A36" s="52"/>
      <c r="B36" s="56"/>
      <c r="C36" s="70" t="s">
        <v>31</v>
      </c>
      <c r="D36" s="45"/>
      <c r="E36" s="45"/>
      <c r="F36" s="45"/>
      <c r="G36" s="45"/>
      <c r="H36" s="45"/>
      <c r="I36" s="46"/>
      <c r="J36" s="19"/>
    </row>
    <row r="37" spans="1:10" ht="12.75" customHeight="1">
      <c r="A37" s="7"/>
      <c r="B37" s="51">
        <v>7</v>
      </c>
      <c r="C37" s="38"/>
      <c r="D37" s="39"/>
      <c r="E37" s="40" t="s">
        <v>28</v>
      </c>
      <c r="F37" s="41">
        <v>800</v>
      </c>
      <c r="G37" s="42"/>
      <c r="H37" s="43"/>
      <c r="I37" s="44">
        <f>F37*G37</f>
        <v>0</v>
      </c>
      <c r="J37" s="19">
        <v>250</v>
      </c>
    </row>
    <row r="38" spans="1:10" ht="12.75" customHeight="1">
      <c r="A38" s="34"/>
      <c r="B38" s="56"/>
      <c r="C38" s="70" t="s">
        <v>29</v>
      </c>
      <c r="D38" s="45"/>
      <c r="E38" s="45"/>
      <c r="F38" s="45"/>
      <c r="G38" s="45"/>
      <c r="H38" s="45"/>
      <c r="I38" s="46"/>
      <c r="J38" s="19"/>
    </row>
    <row r="39" spans="1:10" ht="12.75" customHeight="1" thickBot="1">
      <c r="A39" s="34"/>
      <c r="B39" s="51">
        <f>B37+1</f>
        <v>8</v>
      </c>
      <c r="C39" s="38"/>
      <c r="D39" s="39"/>
      <c r="E39" s="40" t="s">
        <v>28</v>
      </c>
      <c r="F39" s="41">
        <v>800</v>
      </c>
      <c r="G39" s="42"/>
      <c r="H39" s="43"/>
      <c r="I39" s="47">
        <f>F39*G39</f>
        <v>0</v>
      </c>
      <c r="J39" s="20"/>
    </row>
    <row r="40" spans="1:10" ht="18" customHeight="1" thickBot="1">
      <c r="A40" s="57"/>
      <c r="B40" s="58"/>
      <c r="C40" s="58"/>
      <c r="D40" s="59"/>
      <c r="E40" s="15"/>
      <c r="F40" s="15" t="s">
        <v>12</v>
      </c>
      <c r="G40" s="16">
        <f>A35</f>
        <v>4</v>
      </c>
      <c r="H40" s="17"/>
      <c r="I40" s="14">
        <f>SUM(I37:I39)</f>
        <v>0</v>
      </c>
      <c r="J40" s="62"/>
    </row>
    <row r="41" spans="1:10" ht="33.75" customHeight="1">
      <c r="A41" s="52">
        <v>5</v>
      </c>
      <c r="B41" s="110"/>
      <c r="C41" s="128" t="s">
        <v>442</v>
      </c>
      <c r="D41" s="128"/>
      <c r="E41" s="128"/>
      <c r="F41" s="128"/>
      <c r="G41" s="128"/>
      <c r="H41" s="128"/>
      <c r="I41" s="129"/>
      <c r="J41" s="18"/>
    </row>
    <row r="42" spans="1:10" ht="12.75" customHeight="1">
      <c r="A42" s="52"/>
      <c r="B42" s="56"/>
      <c r="C42" s="70" t="s">
        <v>31</v>
      </c>
      <c r="D42" s="45"/>
      <c r="E42" s="45"/>
      <c r="F42" s="45"/>
      <c r="G42" s="45"/>
      <c r="H42" s="45"/>
      <c r="I42" s="46"/>
      <c r="J42" s="19"/>
    </row>
    <row r="43" spans="1:10" ht="12.75" customHeight="1">
      <c r="A43" s="7"/>
      <c r="B43" s="51">
        <v>9</v>
      </c>
      <c r="C43" s="38"/>
      <c r="D43" s="39"/>
      <c r="E43" s="40" t="s">
        <v>28</v>
      </c>
      <c r="F43" s="41">
        <v>8000</v>
      </c>
      <c r="G43" s="42"/>
      <c r="H43" s="43"/>
      <c r="I43" s="44">
        <f>F43*G43</f>
        <v>0</v>
      </c>
      <c r="J43" s="19"/>
    </row>
    <row r="44" spans="1:10" ht="12.75" customHeight="1">
      <c r="A44" s="34"/>
      <c r="B44" s="56"/>
      <c r="C44" s="70" t="s">
        <v>29</v>
      </c>
      <c r="D44" s="45"/>
      <c r="E44" s="45"/>
      <c r="F44" s="45"/>
      <c r="G44" s="45"/>
      <c r="H44" s="45"/>
      <c r="I44" s="46"/>
      <c r="J44" s="19">
        <v>2000</v>
      </c>
    </row>
    <row r="45" spans="1:10" ht="12.75" customHeight="1">
      <c r="A45" s="34"/>
      <c r="B45" s="51">
        <f>B43+1</f>
        <v>10</v>
      </c>
      <c r="C45" s="38"/>
      <c r="D45" s="39"/>
      <c r="E45" s="40" t="s">
        <v>28</v>
      </c>
      <c r="F45" s="41">
        <v>8000</v>
      </c>
      <c r="G45" s="42"/>
      <c r="H45" s="43"/>
      <c r="I45" s="44">
        <f>F45*G45</f>
        <v>0</v>
      </c>
      <c r="J45" s="19"/>
    </row>
    <row r="46" spans="1:10" ht="12.75" customHeight="1">
      <c r="A46" s="34"/>
      <c r="B46" s="56"/>
      <c r="C46" s="70" t="s">
        <v>30</v>
      </c>
      <c r="D46" s="45"/>
      <c r="E46" s="45"/>
      <c r="F46" s="45"/>
      <c r="G46" s="45"/>
      <c r="H46" s="45"/>
      <c r="I46" s="46"/>
      <c r="J46" s="19"/>
    </row>
    <row r="47" spans="1:10" ht="12.75" customHeight="1" thickBot="1">
      <c r="A47" s="34"/>
      <c r="B47" s="51">
        <f>B45+1</f>
        <v>11</v>
      </c>
      <c r="C47" s="38"/>
      <c r="D47" s="39"/>
      <c r="E47" s="40" t="s">
        <v>28</v>
      </c>
      <c r="F47" s="41">
        <v>7000</v>
      </c>
      <c r="G47" s="42"/>
      <c r="H47" s="43"/>
      <c r="I47" s="47">
        <f>F47*G47</f>
        <v>0</v>
      </c>
      <c r="J47" s="20"/>
    </row>
    <row r="48" spans="1:10" ht="18" customHeight="1" thickBot="1">
      <c r="A48" s="57"/>
      <c r="B48" s="58"/>
      <c r="C48" s="58"/>
      <c r="D48" s="59"/>
      <c r="E48" s="15"/>
      <c r="F48" s="15" t="s">
        <v>12</v>
      </c>
      <c r="G48" s="16">
        <f>A41</f>
        <v>5</v>
      </c>
      <c r="H48" s="17"/>
      <c r="I48" s="14">
        <f>SUM(I43:I47)</f>
        <v>0</v>
      </c>
      <c r="J48" s="62"/>
    </row>
    <row r="49" spans="1:10" ht="33.75" customHeight="1">
      <c r="A49" s="52">
        <v>6</v>
      </c>
      <c r="B49" s="110"/>
      <c r="C49" s="120" t="s">
        <v>443</v>
      </c>
      <c r="D49" s="120"/>
      <c r="E49" s="120"/>
      <c r="F49" s="120"/>
      <c r="G49" s="120"/>
      <c r="H49" s="120"/>
      <c r="I49" s="121"/>
      <c r="J49" s="18"/>
    </row>
    <row r="50" spans="1:10" ht="12.75" customHeight="1">
      <c r="A50" s="52"/>
      <c r="B50" s="56"/>
      <c r="C50" s="70" t="s">
        <v>31</v>
      </c>
      <c r="D50" s="45"/>
      <c r="E50" s="45"/>
      <c r="F50" s="45"/>
      <c r="G50" s="45"/>
      <c r="H50" s="45"/>
      <c r="I50" s="46"/>
      <c r="J50" s="19"/>
    </row>
    <row r="51" spans="1:10" ht="12.75" customHeight="1">
      <c r="A51" s="7"/>
      <c r="B51" s="51">
        <v>12</v>
      </c>
      <c r="C51" s="38"/>
      <c r="D51" s="39"/>
      <c r="E51" s="40" t="s">
        <v>28</v>
      </c>
      <c r="F51" s="41">
        <v>14300</v>
      </c>
      <c r="G51" s="42"/>
      <c r="H51" s="43"/>
      <c r="I51" s="44">
        <f>F51*G51</f>
        <v>0</v>
      </c>
      <c r="J51" s="19"/>
    </row>
    <row r="52" spans="1:10" ht="12.75" customHeight="1">
      <c r="A52" s="34"/>
      <c r="B52" s="56"/>
      <c r="C52" s="70" t="s">
        <v>29</v>
      </c>
      <c r="D52" s="45"/>
      <c r="E52" s="45"/>
      <c r="F52" s="45"/>
      <c r="G52" s="45"/>
      <c r="H52" s="45"/>
      <c r="I52" s="46"/>
      <c r="J52" s="19">
        <v>4000</v>
      </c>
    </row>
    <row r="53" spans="1:10" ht="12.75" customHeight="1">
      <c r="A53" s="34"/>
      <c r="B53" s="51">
        <f>B51+1</f>
        <v>13</v>
      </c>
      <c r="C53" s="38"/>
      <c r="D53" s="39"/>
      <c r="E53" s="40" t="s">
        <v>28</v>
      </c>
      <c r="F53" s="41">
        <v>17700</v>
      </c>
      <c r="G53" s="42"/>
      <c r="H53" s="43"/>
      <c r="I53" s="44">
        <f>F53*G53</f>
        <v>0</v>
      </c>
      <c r="J53" s="19"/>
    </row>
    <row r="54" spans="1:10" ht="12.75" customHeight="1">
      <c r="A54" s="34"/>
      <c r="B54" s="56"/>
      <c r="C54" s="70" t="s">
        <v>30</v>
      </c>
      <c r="D54" s="45"/>
      <c r="E54" s="45"/>
      <c r="F54" s="45"/>
      <c r="G54" s="45"/>
      <c r="H54" s="45"/>
      <c r="I54" s="46"/>
      <c r="J54" s="19"/>
    </row>
    <row r="55" spans="1:10" ht="12.75" customHeight="1" thickBot="1">
      <c r="A55" s="34"/>
      <c r="B55" s="51">
        <f>B53+1</f>
        <v>14</v>
      </c>
      <c r="C55" s="38"/>
      <c r="D55" s="39"/>
      <c r="E55" s="40" t="s">
        <v>28</v>
      </c>
      <c r="F55" s="41">
        <v>13400</v>
      </c>
      <c r="G55" s="42"/>
      <c r="H55" s="43"/>
      <c r="I55" s="47">
        <f>F55*G55</f>
        <v>0</v>
      </c>
      <c r="J55" s="20"/>
    </row>
    <row r="56" spans="1:10" ht="18" customHeight="1" thickBot="1">
      <c r="A56" s="57"/>
      <c r="B56" s="58"/>
      <c r="C56" s="58"/>
      <c r="D56" s="59"/>
      <c r="E56" s="15"/>
      <c r="F56" s="15" t="s">
        <v>12</v>
      </c>
      <c r="G56" s="16">
        <f>A49</f>
        <v>6</v>
      </c>
      <c r="H56" s="17"/>
      <c r="I56" s="14">
        <f>SUM(I51:I55)</f>
        <v>0</v>
      </c>
      <c r="J56" s="62"/>
    </row>
    <row r="57" spans="1:10" ht="33.75" customHeight="1">
      <c r="A57" s="52">
        <v>7</v>
      </c>
      <c r="B57" s="110"/>
      <c r="C57" s="120" t="s">
        <v>32</v>
      </c>
      <c r="D57" s="120"/>
      <c r="E57" s="120"/>
      <c r="F57" s="120"/>
      <c r="G57" s="120"/>
      <c r="H57" s="120"/>
      <c r="I57" s="121"/>
      <c r="J57" s="18"/>
    </row>
    <row r="58" spans="1:10" ht="12.75" customHeight="1">
      <c r="A58" s="52"/>
      <c r="B58" s="56"/>
      <c r="C58" s="70" t="s">
        <v>31</v>
      </c>
      <c r="D58" s="45"/>
      <c r="E58" s="45"/>
      <c r="F58" s="45"/>
      <c r="G58" s="45"/>
      <c r="H58" s="45"/>
      <c r="I58" s="46"/>
      <c r="J58" s="19"/>
    </row>
    <row r="59" spans="1:10" ht="12.75" customHeight="1">
      <c r="A59" s="7"/>
      <c r="B59" s="51">
        <v>15</v>
      </c>
      <c r="C59" s="38"/>
      <c r="D59" s="39"/>
      <c r="E59" s="40" t="s">
        <v>28</v>
      </c>
      <c r="F59" s="41">
        <v>1600</v>
      </c>
      <c r="G59" s="42"/>
      <c r="H59" s="43"/>
      <c r="I59" s="44">
        <f>F59*G59</f>
        <v>0</v>
      </c>
      <c r="J59" s="19"/>
    </row>
    <row r="60" spans="1:10" ht="12.75" customHeight="1">
      <c r="A60" s="34"/>
      <c r="B60" s="56"/>
      <c r="C60" s="70" t="s">
        <v>29</v>
      </c>
      <c r="D60" s="45"/>
      <c r="E60" s="45"/>
      <c r="F60" s="45"/>
      <c r="G60" s="45"/>
      <c r="H60" s="45"/>
      <c r="I60" s="46"/>
      <c r="J60" s="19">
        <v>300</v>
      </c>
    </row>
    <row r="61" spans="1:10" ht="12.75" customHeight="1">
      <c r="A61" s="34"/>
      <c r="B61" s="51">
        <f>B59+1</f>
        <v>16</v>
      </c>
      <c r="C61" s="38"/>
      <c r="D61" s="39"/>
      <c r="E61" s="40" t="s">
        <v>28</v>
      </c>
      <c r="F61" s="41">
        <v>1600</v>
      </c>
      <c r="G61" s="42"/>
      <c r="H61" s="43"/>
      <c r="I61" s="44">
        <f>F61*G61</f>
        <v>0</v>
      </c>
      <c r="J61" s="19"/>
    </row>
    <row r="62" spans="1:10" ht="12.75" customHeight="1">
      <c r="A62" s="34"/>
      <c r="B62" s="56"/>
      <c r="C62" s="70" t="s">
        <v>30</v>
      </c>
      <c r="D62" s="45"/>
      <c r="E62" s="45"/>
      <c r="F62" s="45"/>
      <c r="G62" s="45"/>
      <c r="H62" s="45"/>
      <c r="I62" s="46"/>
      <c r="J62" s="19"/>
    </row>
    <row r="63" spans="1:10" ht="12.75" customHeight="1" thickBot="1">
      <c r="A63" s="34"/>
      <c r="B63" s="51">
        <f>B61+1</f>
        <v>17</v>
      </c>
      <c r="C63" s="38"/>
      <c r="D63" s="39"/>
      <c r="E63" s="40" t="s">
        <v>28</v>
      </c>
      <c r="F63" s="41">
        <v>1500</v>
      </c>
      <c r="G63" s="42"/>
      <c r="H63" s="43"/>
      <c r="I63" s="47">
        <f>F63*G63</f>
        <v>0</v>
      </c>
      <c r="J63" s="20"/>
    </row>
    <row r="64" spans="1:10" ht="18" customHeight="1" thickBot="1">
      <c r="A64" s="57"/>
      <c r="B64" s="58"/>
      <c r="C64" s="58"/>
      <c r="D64" s="59"/>
      <c r="E64" s="15"/>
      <c r="F64" s="15" t="s">
        <v>12</v>
      </c>
      <c r="G64" s="16">
        <f>A57</f>
        <v>7</v>
      </c>
      <c r="H64" s="17"/>
      <c r="I64" s="14">
        <f>SUM(I59:I63)</f>
        <v>0</v>
      </c>
      <c r="J64" s="62"/>
    </row>
    <row r="65" spans="1:10" ht="12.75" customHeight="1">
      <c r="A65" s="35">
        <v>8</v>
      </c>
      <c r="B65" s="48"/>
      <c r="C65" s="70" t="s">
        <v>35</v>
      </c>
      <c r="D65" s="45"/>
      <c r="E65" s="45"/>
      <c r="F65" s="45"/>
      <c r="G65" s="45"/>
      <c r="H65" s="45"/>
      <c r="I65" s="46"/>
      <c r="J65" s="18"/>
    </row>
    <row r="66" spans="1:10" ht="12.75" customHeight="1" thickBot="1">
      <c r="A66" s="7"/>
      <c r="B66" s="37">
        <v>18</v>
      </c>
      <c r="C66" s="38"/>
      <c r="D66" s="39"/>
      <c r="E66" s="40" t="s">
        <v>11</v>
      </c>
      <c r="F66" s="41">
        <v>93600</v>
      </c>
      <c r="G66" s="42"/>
      <c r="H66" s="43"/>
      <c r="I66" s="44">
        <f>F66*G66</f>
        <v>0</v>
      </c>
      <c r="J66" s="20">
        <v>80</v>
      </c>
    </row>
    <row r="67" spans="1:10" ht="18" customHeight="1" thickBot="1">
      <c r="A67" s="57"/>
      <c r="B67" s="58"/>
      <c r="C67" s="58"/>
      <c r="D67" s="59"/>
      <c r="E67" s="60"/>
      <c r="F67" s="49" t="s">
        <v>12</v>
      </c>
      <c r="G67" s="16">
        <f>A65</f>
        <v>8</v>
      </c>
      <c r="H67" s="17"/>
      <c r="I67" s="14">
        <f>SUM(I66)</f>
        <v>0</v>
      </c>
      <c r="J67" s="61"/>
    </row>
    <row r="68" spans="1:10" ht="12.75" customHeight="1">
      <c r="A68" s="35">
        <v>9</v>
      </c>
      <c r="B68" s="48"/>
      <c r="C68" s="70" t="s">
        <v>36</v>
      </c>
      <c r="D68" s="45"/>
      <c r="E68" s="45"/>
      <c r="F68" s="45"/>
      <c r="G68" s="45"/>
      <c r="H68" s="45"/>
      <c r="I68" s="46"/>
      <c r="J68" s="18"/>
    </row>
    <row r="69" spans="1:10" ht="12.75" customHeight="1" thickBot="1">
      <c r="A69" s="7"/>
      <c r="B69" s="37">
        <v>19</v>
      </c>
      <c r="C69" s="38"/>
      <c r="D69" s="39"/>
      <c r="E69" s="40" t="s">
        <v>11</v>
      </c>
      <c r="F69" s="41">
        <v>4000</v>
      </c>
      <c r="G69" s="42"/>
      <c r="H69" s="43"/>
      <c r="I69" s="44">
        <f>F69*G69</f>
        <v>0</v>
      </c>
      <c r="J69" s="20">
        <v>15</v>
      </c>
    </row>
    <row r="70" spans="1:10" ht="18" customHeight="1" thickBot="1">
      <c r="A70" s="57"/>
      <c r="B70" s="58"/>
      <c r="C70" s="58"/>
      <c r="D70" s="59"/>
      <c r="E70" s="60"/>
      <c r="F70" s="49" t="s">
        <v>12</v>
      </c>
      <c r="G70" s="16">
        <f>A68</f>
        <v>9</v>
      </c>
      <c r="H70" s="17"/>
      <c r="I70" s="14">
        <f>SUM(I69)</f>
        <v>0</v>
      </c>
      <c r="J70" s="61"/>
    </row>
    <row r="71" spans="1:10" ht="12.75" customHeight="1">
      <c r="A71" s="35">
        <v>10</v>
      </c>
      <c r="B71" s="48"/>
      <c r="C71" s="70" t="s">
        <v>37</v>
      </c>
      <c r="D71" s="45"/>
      <c r="E71" s="45"/>
      <c r="F71" s="45"/>
      <c r="G71" s="45"/>
      <c r="H71" s="45"/>
      <c r="I71" s="46"/>
      <c r="J71" s="18"/>
    </row>
    <row r="72" spans="1:10" ht="12.75" customHeight="1" thickBot="1">
      <c r="A72" s="7"/>
      <c r="B72" s="37">
        <v>20</v>
      </c>
      <c r="C72" s="38"/>
      <c r="D72" s="39"/>
      <c r="E72" s="40" t="s">
        <v>11</v>
      </c>
      <c r="F72" s="41">
        <v>6300</v>
      </c>
      <c r="G72" s="42"/>
      <c r="H72" s="43"/>
      <c r="I72" s="44">
        <f>F72*G72</f>
        <v>0</v>
      </c>
      <c r="J72" s="20">
        <v>30</v>
      </c>
    </row>
    <row r="73" spans="1:10" ht="18" customHeight="1" thickBot="1">
      <c r="A73" s="57"/>
      <c r="B73" s="58"/>
      <c r="C73" s="58"/>
      <c r="D73" s="59"/>
      <c r="E73" s="60"/>
      <c r="F73" s="49" t="s">
        <v>12</v>
      </c>
      <c r="G73" s="16">
        <f>A71</f>
        <v>10</v>
      </c>
      <c r="H73" s="17"/>
      <c r="I73" s="14">
        <f>SUM(I72)</f>
        <v>0</v>
      </c>
      <c r="J73" s="61"/>
    </row>
    <row r="74" spans="1:10" ht="12.75" customHeight="1">
      <c r="A74" s="35">
        <v>11</v>
      </c>
      <c r="B74" s="48"/>
      <c r="C74" s="70" t="s">
        <v>33</v>
      </c>
      <c r="D74" s="45"/>
      <c r="E74" s="45"/>
      <c r="F74" s="45"/>
      <c r="G74" s="45"/>
      <c r="H74" s="45"/>
      <c r="I74" s="46"/>
      <c r="J74" s="18"/>
    </row>
    <row r="75" spans="1:10" ht="12.75" customHeight="1" thickBot="1">
      <c r="A75" s="7"/>
      <c r="B75" s="37">
        <v>21</v>
      </c>
      <c r="C75" s="38"/>
      <c r="D75" s="39"/>
      <c r="E75" s="40" t="s">
        <v>28</v>
      </c>
      <c r="F75" s="41">
        <v>10000</v>
      </c>
      <c r="G75" s="42"/>
      <c r="H75" s="43"/>
      <c r="I75" s="44">
        <f>F75*G75</f>
        <v>0</v>
      </c>
      <c r="J75" s="20">
        <v>150</v>
      </c>
    </row>
    <row r="76" spans="1:10" ht="18" customHeight="1" thickBot="1">
      <c r="A76" s="57"/>
      <c r="B76" s="58"/>
      <c r="C76" s="58"/>
      <c r="D76" s="59"/>
      <c r="E76" s="60"/>
      <c r="F76" s="49" t="s">
        <v>12</v>
      </c>
      <c r="G76" s="16">
        <f>A74</f>
        <v>11</v>
      </c>
      <c r="H76" s="17"/>
      <c r="I76" s="14">
        <f>SUM(I75)</f>
        <v>0</v>
      </c>
      <c r="J76" s="61"/>
    </row>
    <row r="77" spans="1:10" ht="23.25" customHeight="1">
      <c r="A77" s="35">
        <v>12</v>
      </c>
      <c r="B77" s="48"/>
      <c r="C77" s="122" t="s">
        <v>38</v>
      </c>
      <c r="D77" s="123"/>
      <c r="E77" s="123"/>
      <c r="F77" s="123"/>
      <c r="G77" s="123"/>
      <c r="H77" s="123"/>
      <c r="I77" s="124"/>
      <c r="J77" s="18">
        <v>600</v>
      </c>
    </row>
    <row r="78" spans="1:10" ht="12.75" customHeight="1" thickBot="1">
      <c r="A78" s="7"/>
      <c r="B78" s="37">
        <v>22</v>
      </c>
      <c r="C78" s="38"/>
      <c r="D78" s="39"/>
      <c r="E78" s="40" t="s">
        <v>34</v>
      </c>
      <c r="F78" s="41">
        <v>7500</v>
      </c>
      <c r="G78" s="42"/>
      <c r="H78" s="43"/>
      <c r="I78" s="47">
        <f>F78*G78</f>
        <v>0</v>
      </c>
      <c r="J78" s="20"/>
    </row>
    <row r="79" spans="1:10" ht="18" customHeight="1" thickBot="1">
      <c r="A79" s="57"/>
      <c r="B79" s="58"/>
      <c r="C79" s="58"/>
      <c r="D79" s="59"/>
      <c r="E79" s="60"/>
      <c r="F79" s="49" t="s">
        <v>12</v>
      </c>
      <c r="G79" s="16">
        <f>A77</f>
        <v>12</v>
      </c>
      <c r="H79" s="17"/>
      <c r="I79" s="14">
        <f>SUM(I78)</f>
        <v>0</v>
      </c>
      <c r="J79" s="61"/>
    </row>
    <row r="80" spans="1:10" ht="23.25" customHeight="1">
      <c r="A80" s="35">
        <v>13</v>
      </c>
      <c r="B80" s="48"/>
      <c r="C80" s="122" t="s">
        <v>317</v>
      </c>
      <c r="D80" s="123"/>
      <c r="E80" s="123"/>
      <c r="F80" s="123"/>
      <c r="G80" s="123"/>
      <c r="H80" s="123"/>
      <c r="I80" s="124"/>
      <c r="J80" s="18">
        <v>10</v>
      </c>
    </row>
    <row r="81" spans="1:10" ht="12.75" customHeight="1" thickBot="1">
      <c r="A81" s="7"/>
      <c r="B81" s="37">
        <v>23</v>
      </c>
      <c r="C81" s="38"/>
      <c r="D81" s="39"/>
      <c r="E81" s="40" t="s">
        <v>11</v>
      </c>
      <c r="F81" s="41">
        <v>2500</v>
      </c>
      <c r="G81" s="42"/>
      <c r="H81" s="43"/>
      <c r="I81" s="47">
        <f>F81*G81</f>
        <v>0</v>
      </c>
      <c r="J81" s="20"/>
    </row>
    <row r="82" spans="1:10" ht="18" customHeight="1" thickBot="1">
      <c r="A82" s="57"/>
      <c r="B82" s="58"/>
      <c r="C82" s="58"/>
      <c r="D82" s="59"/>
      <c r="E82" s="60"/>
      <c r="F82" s="49" t="s">
        <v>12</v>
      </c>
      <c r="G82" s="16">
        <f>A80</f>
        <v>13</v>
      </c>
      <c r="H82" s="17"/>
      <c r="I82" s="14">
        <f>SUM(I81)</f>
        <v>0</v>
      </c>
      <c r="J82" s="61"/>
    </row>
    <row r="83" spans="1:10" ht="12.75" customHeight="1">
      <c r="A83" s="35">
        <v>14</v>
      </c>
      <c r="B83" s="48"/>
      <c r="C83" s="105" t="s">
        <v>39</v>
      </c>
      <c r="D83" s="106"/>
      <c r="E83" s="106"/>
      <c r="F83" s="106"/>
      <c r="G83" s="106"/>
      <c r="H83" s="106"/>
      <c r="I83" s="107"/>
      <c r="J83" s="18"/>
    </row>
    <row r="84" spans="1:10" ht="12.75" customHeight="1" thickBot="1">
      <c r="A84" s="7"/>
      <c r="B84" s="37">
        <v>24</v>
      </c>
      <c r="C84" s="38"/>
      <c r="D84" s="39"/>
      <c r="E84" s="40" t="s">
        <v>28</v>
      </c>
      <c r="F84" s="41">
        <v>500</v>
      </c>
      <c r="G84" s="42"/>
      <c r="H84" s="43"/>
      <c r="I84" s="44">
        <f>F84*G84</f>
        <v>0</v>
      </c>
      <c r="J84" s="20">
        <v>40</v>
      </c>
    </row>
    <row r="85" spans="1:10" ht="18" customHeight="1" thickBot="1">
      <c r="A85" s="57"/>
      <c r="B85" s="58"/>
      <c r="C85" s="58"/>
      <c r="D85" s="59"/>
      <c r="E85" s="60"/>
      <c r="F85" s="49" t="s">
        <v>12</v>
      </c>
      <c r="G85" s="16">
        <f>A83</f>
        <v>14</v>
      </c>
      <c r="H85" s="17"/>
      <c r="I85" s="14">
        <f>SUM(I84)</f>
        <v>0</v>
      </c>
      <c r="J85" s="61"/>
    </row>
    <row r="86" spans="1:10" ht="23.25" customHeight="1">
      <c r="A86" s="35">
        <v>15</v>
      </c>
      <c r="B86" s="48"/>
      <c r="C86" s="122" t="s">
        <v>40</v>
      </c>
      <c r="D86" s="123"/>
      <c r="E86" s="123"/>
      <c r="F86" s="123"/>
      <c r="G86" s="123"/>
      <c r="H86" s="123"/>
      <c r="I86" s="124"/>
      <c r="J86" s="18">
        <v>50</v>
      </c>
    </row>
    <row r="87" spans="1:10" ht="12.75" customHeight="1" thickBot="1">
      <c r="A87" s="7"/>
      <c r="B87" s="37">
        <v>25</v>
      </c>
      <c r="C87" s="38"/>
      <c r="D87" s="39"/>
      <c r="E87" s="40" t="s">
        <v>11</v>
      </c>
      <c r="F87" s="41">
        <v>60000</v>
      </c>
      <c r="G87" s="42"/>
      <c r="H87" s="43"/>
      <c r="I87" s="44">
        <f>F87*G87</f>
        <v>0</v>
      </c>
      <c r="J87" s="20"/>
    </row>
    <row r="88" spans="1:10" ht="18" customHeight="1" thickBot="1">
      <c r="A88" s="57"/>
      <c r="B88" s="58"/>
      <c r="C88" s="58"/>
      <c r="D88" s="59"/>
      <c r="E88" s="60"/>
      <c r="F88" s="49" t="s">
        <v>12</v>
      </c>
      <c r="G88" s="16">
        <f>A86</f>
        <v>15</v>
      </c>
      <c r="H88" s="17"/>
      <c r="I88" s="14">
        <f>SUM(I87)</f>
        <v>0</v>
      </c>
      <c r="J88" s="61"/>
    </row>
    <row r="89" spans="1:10" ht="12.75" customHeight="1">
      <c r="A89" s="35">
        <v>16</v>
      </c>
      <c r="B89" s="48"/>
      <c r="C89" s="70" t="s">
        <v>41</v>
      </c>
      <c r="D89" s="45"/>
      <c r="E89" s="45"/>
      <c r="F89" s="45"/>
      <c r="G89" s="45"/>
      <c r="H89" s="45"/>
      <c r="I89" s="46"/>
      <c r="J89" s="18"/>
    </row>
    <row r="90" spans="1:10" ht="12.75" customHeight="1" thickBot="1">
      <c r="A90" s="7"/>
      <c r="B90" s="37">
        <v>26</v>
      </c>
      <c r="C90" s="38"/>
      <c r="D90" s="39"/>
      <c r="E90" s="40" t="s">
        <v>11</v>
      </c>
      <c r="F90" s="41">
        <v>9700</v>
      </c>
      <c r="G90" s="42"/>
      <c r="H90" s="43"/>
      <c r="I90" s="44">
        <f>F90*G90</f>
        <v>0</v>
      </c>
      <c r="J90" s="20">
        <v>250</v>
      </c>
    </row>
    <row r="91" spans="1:10" ht="18" customHeight="1" thickBot="1">
      <c r="A91" s="57"/>
      <c r="B91" s="58"/>
      <c r="C91" s="58"/>
      <c r="D91" s="59"/>
      <c r="E91" s="60"/>
      <c r="F91" s="49" t="s">
        <v>12</v>
      </c>
      <c r="G91" s="16">
        <f>A89</f>
        <v>16</v>
      </c>
      <c r="H91" s="17"/>
      <c r="I91" s="14">
        <f>SUM(I90)</f>
        <v>0</v>
      </c>
      <c r="J91" s="61"/>
    </row>
    <row r="92" spans="1:10" ht="12.75" customHeight="1">
      <c r="A92" s="35">
        <v>17</v>
      </c>
      <c r="B92" s="48"/>
      <c r="C92" s="70" t="s">
        <v>42</v>
      </c>
      <c r="D92" s="45"/>
      <c r="E92" s="45"/>
      <c r="F92" s="45"/>
      <c r="G92" s="45"/>
      <c r="H92" s="45"/>
      <c r="I92" s="46"/>
      <c r="J92" s="18"/>
    </row>
    <row r="93" spans="1:10" ht="12.75" customHeight="1" thickBot="1">
      <c r="A93" s="7"/>
      <c r="B93" s="37">
        <v>27</v>
      </c>
      <c r="C93" s="38"/>
      <c r="D93" s="39"/>
      <c r="E93" s="40" t="s">
        <v>11</v>
      </c>
      <c r="F93" s="41">
        <v>87800</v>
      </c>
      <c r="G93" s="42"/>
      <c r="H93" s="43"/>
      <c r="I93" s="47">
        <f>F93*G93</f>
        <v>0</v>
      </c>
      <c r="J93" s="20">
        <v>800</v>
      </c>
    </row>
    <row r="94" spans="1:10" ht="18" customHeight="1" thickBot="1">
      <c r="A94" s="57"/>
      <c r="B94" s="58"/>
      <c r="C94" s="58"/>
      <c r="D94" s="59"/>
      <c r="E94" s="60"/>
      <c r="F94" s="49" t="s">
        <v>12</v>
      </c>
      <c r="G94" s="16">
        <f>A92</f>
        <v>17</v>
      </c>
      <c r="H94" s="17"/>
      <c r="I94" s="14">
        <f>SUM(I93)</f>
        <v>0</v>
      </c>
      <c r="J94" s="61"/>
    </row>
    <row r="95" spans="1:10" ht="23.25" customHeight="1">
      <c r="A95" s="35">
        <v>18</v>
      </c>
      <c r="B95" s="48"/>
      <c r="C95" s="128" t="s">
        <v>446</v>
      </c>
      <c r="D95" s="128"/>
      <c r="E95" s="128"/>
      <c r="F95" s="128"/>
      <c r="G95" s="128"/>
      <c r="H95" s="128"/>
      <c r="I95" s="129"/>
      <c r="J95" s="18">
        <v>60</v>
      </c>
    </row>
    <row r="96" spans="1:10" ht="12.75" customHeight="1" thickBot="1">
      <c r="A96" s="7"/>
      <c r="B96" s="37">
        <v>28</v>
      </c>
      <c r="C96" s="21"/>
      <c r="D96" s="21"/>
      <c r="E96" s="29" t="s">
        <v>11</v>
      </c>
      <c r="F96" s="30">
        <v>1000</v>
      </c>
      <c r="G96" s="31"/>
      <c r="H96" s="32"/>
      <c r="I96" s="33">
        <f>F96*G96</f>
        <v>0</v>
      </c>
      <c r="J96" s="20"/>
    </row>
    <row r="97" spans="1:10" ht="18" customHeight="1" thickBot="1">
      <c r="A97" s="57"/>
      <c r="B97" s="58"/>
      <c r="C97" s="58"/>
      <c r="D97" s="59"/>
      <c r="E97" s="60"/>
      <c r="F97" s="49" t="s">
        <v>12</v>
      </c>
      <c r="G97" s="16">
        <f>A95</f>
        <v>18</v>
      </c>
      <c r="H97" s="17"/>
      <c r="I97" s="14">
        <f>SUM(I96)</f>
        <v>0</v>
      </c>
      <c r="J97" s="61"/>
    </row>
    <row r="98" spans="1:10" ht="12.75" customHeight="1">
      <c r="A98" s="35">
        <v>19</v>
      </c>
      <c r="B98" s="48"/>
      <c r="C98" s="76" t="s">
        <v>44</v>
      </c>
      <c r="D98" s="36"/>
      <c r="E98" s="36"/>
      <c r="F98" s="36"/>
      <c r="G98" s="36"/>
      <c r="H98" s="36"/>
      <c r="I98" s="36"/>
      <c r="J98" s="18"/>
    </row>
    <row r="99" spans="1:10" ht="12.75" customHeight="1" thickBot="1">
      <c r="A99" s="7"/>
      <c r="B99" s="37">
        <v>29</v>
      </c>
      <c r="C99" s="21"/>
      <c r="D99" s="21"/>
      <c r="E99" s="29" t="s">
        <v>11</v>
      </c>
      <c r="F99" s="30">
        <v>14000</v>
      </c>
      <c r="G99" s="31"/>
      <c r="H99" s="32"/>
      <c r="I99" s="33">
        <f>F99*G99</f>
        <v>0</v>
      </c>
      <c r="J99" s="20">
        <v>30</v>
      </c>
    </row>
    <row r="100" spans="1:10" ht="18" customHeight="1" thickBot="1">
      <c r="A100" s="57"/>
      <c r="B100" s="58"/>
      <c r="C100" s="58"/>
      <c r="D100" s="59"/>
      <c r="E100" s="60"/>
      <c r="F100" s="49" t="s">
        <v>12</v>
      </c>
      <c r="G100" s="16">
        <f>A98</f>
        <v>19</v>
      </c>
      <c r="H100" s="17"/>
      <c r="I100" s="14">
        <f>SUM(I99)</f>
        <v>0</v>
      </c>
      <c r="J100" s="61"/>
    </row>
    <row r="101" spans="1:10" ht="12.75" customHeight="1">
      <c r="A101" s="35">
        <v>20</v>
      </c>
      <c r="B101" s="48"/>
      <c r="C101" s="76" t="s">
        <v>447</v>
      </c>
      <c r="D101" s="36"/>
      <c r="E101" s="36"/>
      <c r="F101" s="36"/>
      <c r="G101" s="36"/>
      <c r="H101" s="36"/>
      <c r="I101" s="36"/>
      <c r="J101" s="18"/>
    </row>
    <row r="102" spans="1:10" ht="12.75" customHeight="1" thickBot="1">
      <c r="A102" s="7"/>
      <c r="B102" s="37">
        <v>30</v>
      </c>
      <c r="C102" s="21"/>
      <c r="D102" s="21"/>
      <c r="E102" s="29" t="s">
        <v>28</v>
      </c>
      <c r="F102" s="30">
        <v>140</v>
      </c>
      <c r="G102" s="31"/>
      <c r="H102" s="32"/>
      <c r="I102" s="33">
        <f>F102*G102</f>
        <v>0</v>
      </c>
      <c r="J102" s="20">
        <v>40</v>
      </c>
    </row>
    <row r="103" spans="1:10" ht="18" customHeight="1" thickBot="1">
      <c r="A103" s="57"/>
      <c r="B103" s="58"/>
      <c r="C103" s="58"/>
      <c r="D103" s="59"/>
      <c r="E103" s="60"/>
      <c r="F103" s="49" t="s">
        <v>12</v>
      </c>
      <c r="G103" s="16">
        <f>A101</f>
        <v>20</v>
      </c>
      <c r="H103" s="17"/>
      <c r="I103" s="14">
        <f>SUM(I102)</f>
        <v>0</v>
      </c>
      <c r="J103" s="61"/>
    </row>
    <row r="104" spans="1:10" ht="12.75" customHeight="1">
      <c r="A104" s="35">
        <v>21</v>
      </c>
      <c r="B104" s="48"/>
      <c r="C104" s="76" t="s">
        <v>43</v>
      </c>
      <c r="D104" s="36"/>
      <c r="E104" s="36"/>
      <c r="F104" s="36"/>
      <c r="G104" s="36"/>
      <c r="H104" s="36"/>
      <c r="I104" s="36"/>
      <c r="J104" s="18"/>
    </row>
    <row r="105" spans="1:10" ht="12.75" customHeight="1" thickBot="1">
      <c r="A105" s="7"/>
      <c r="B105" s="37">
        <v>31</v>
      </c>
      <c r="C105" s="21"/>
      <c r="D105" s="21"/>
      <c r="E105" s="29" t="s">
        <v>11</v>
      </c>
      <c r="F105" s="30">
        <v>16700</v>
      </c>
      <c r="G105" s="31"/>
      <c r="H105" s="32"/>
      <c r="I105" s="33">
        <f>F105*G105</f>
        <v>0</v>
      </c>
      <c r="J105" s="20">
        <v>250</v>
      </c>
    </row>
    <row r="106" spans="1:10" ht="18" customHeight="1" thickBot="1">
      <c r="A106" s="57"/>
      <c r="B106" s="58"/>
      <c r="C106" s="58"/>
      <c r="D106" s="59"/>
      <c r="E106" s="60"/>
      <c r="F106" s="49" t="s">
        <v>12</v>
      </c>
      <c r="G106" s="16">
        <f>A104</f>
        <v>21</v>
      </c>
      <c r="H106" s="17"/>
      <c r="I106" s="14">
        <f>SUM(I105)</f>
        <v>0</v>
      </c>
      <c r="J106" s="61"/>
    </row>
    <row r="107" spans="1:10" ht="12.75" customHeight="1">
      <c r="A107" s="35">
        <v>22</v>
      </c>
      <c r="B107" s="48"/>
      <c r="C107" s="73" t="s">
        <v>414</v>
      </c>
      <c r="D107" s="71"/>
      <c r="E107" s="71"/>
      <c r="F107" s="71"/>
      <c r="G107" s="71"/>
      <c r="H107" s="71"/>
      <c r="I107" s="72"/>
      <c r="J107" s="18"/>
    </row>
    <row r="108" spans="1:10" ht="12.75" customHeight="1">
      <c r="A108" s="52"/>
      <c r="B108" s="56"/>
      <c r="C108" s="70" t="s">
        <v>45</v>
      </c>
      <c r="D108" s="45"/>
      <c r="E108" s="45"/>
      <c r="F108" s="45"/>
      <c r="G108" s="45"/>
      <c r="H108" s="45"/>
      <c r="I108" s="46"/>
      <c r="J108" s="19"/>
    </row>
    <row r="109" spans="1:10" ht="12.75" customHeight="1">
      <c r="A109" s="7"/>
      <c r="B109" s="51">
        <v>32</v>
      </c>
      <c r="C109" s="38"/>
      <c r="D109" s="39"/>
      <c r="E109" s="40" t="s">
        <v>11</v>
      </c>
      <c r="F109" s="41">
        <v>1200</v>
      </c>
      <c r="G109" s="42"/>
      <c r="H109" s="43"/>
      <c r="I109" s="44">
        <f>F109*G109</f>
        <v>0</v>
      </c>
      <c r="J109" s="19">
        <v>350</v>
      </c>
    </row>
    <row r="110" spans="1:10" ht="12.75" customHeight="1">
      <c r="A110" s="34"/>
      <c r="B110" s="56"/>
      <c r="C110" s="70" t="s">
        <v>46</v>
      </c>
      <c r="D110" s="45"/>
      <c r="E110" s="45"/>
      <c r="F110" s="45"/>
      <c r="G110" s="45"/>
      <c r="H110" s="45"/>
      <c r="I110" s="46"/>
      <c r="J110" s="19"/>
    </row>
    <row r="111" spans="1:10" ht="12.75" customHeight="1" thickBot="1">
      <c r="A111" s="34"/>
      <c r="B111" s="51">
        <f>B109+1</f>
        <v>33</v>
      </c>
      <c r="C111" s="38"/>
      <c r="D111" s="39"/>
      <c r="E111" s="40" t="s">
        <v>11</v>
      </c>
      <c r="F111" s="41">
        <v>1800</v>
      </c>
      <c r="G111" s="42"/>
      <c r="H111" s="43"/>
      <c r="I111" s="44">
        <f>F111*G111</f>
        <v>0</v>
      </c>
      <c r="J111" s="20"/>
    </row>
    <row r="112" spans="1:10" ht="18" customHeight="1" thickBot="1">
      <c r="A112" s="57"/>
      <c r="B112" s="58"/>
      <c r="C112" s="58"/>
      <c r="D112" s="59"/>
      <c r="E112" s="15"/>
      <c r="F112" s="15" t="s">
        <v>12</v>
      </c>
      <c r="G112" s="16">
        <f>A107</f>
        <v>22</v>
      </c>
      <c r="H112" s="17"/>
      <c r="I112" s="14">
        <f>SUM(I109:I111)</f>
        <v>0</v>
      </c>
      <c r="J112" s="62"/>
    </row>
    <row r="113" spans="1:10" ht="23.25" customHeight="1">
      <c r="A113" s="35">
        <v>23</v>
      </c>
      <c r="B113" s="48"/>
      <c r="C113" s="120" t="s">
        <v>49</v>
      </c>
      <c r="D113" s="120"/>
      <c r="E113" s="120"/>
      <c r="F113" s="120"/>
      <c r="G113" s="120"/>
      <c r="H113" s="120"/>
      <c r="I113" s="121"/>
      <c r="J113" s="18"/>
    </row>
    <row r="114" spans="1:10" ht="12.75" customHeight="1">
      <c r="A114" s="52"/>
      <c r="B114" s="56"/>
      <c r="C114" s="70" t="s">
        <v>47</v>
      </c>
      <c r="D114" s="45"/>
      <c r="E114" s="45"/>
      <c r="F114" s="45"/>
      <c r="G114" s="45"/>
      <c r="H114" s="45"/>
      <c r="I114" s="46"/>
      <c r="J114" s="19"/>
    </row>
    <row r="115" spans="1:10" ht="12.75" customHeight="1">
      <c r="A115" s="7"/>
      <c r="B115" s="51">
        <v>34</v>
      </c>
      <c r="C115" s="38"/>
      <c r="D115" s="39"/>
      <c r="E115" s="40" t="s">
        <v>11</v>
      </c>
      <c r="F115" s="41">
        <v>1250</v>
      </c>
      <c r="G115" s="42"/>
      <c r="H115" s="43"/>
      <c r="I115" s="44">
        <f>F115*G115</f>
        <v>0</v>
      </c>
      <c r="J115" s="19">
        <v>250</v>
      </c>
    </row>
    <row r="116" spans="1:10" ht="12.75" customHeight="1">
      <c r="A116" s="34"/>
      <c r="B116" s="56"/>
      <c r="C116" s="70" t="s">
        <v>48</v>
      </c>
      <c r="D116" s="45"/>
      <c r="E116" s="45"/>
      <c r="F116" s="45"/>
      <c r="G116" s="45"/>
      <c r="H116" s="45"/>
      <c r="I116" s="46"/>
      <c r="J116" s="19"/>
    </row>
    <row r="117" spans="1:10" ht="12.75" customHeight="1" thickBot="1">
      <c r="A117" s="34"/>
      <c r="B117" s="51">
        <f>B115+1</f>
        <v>35</v>
      </c>
      <c r="C117" s="38"/>
      <c r="D117" s="39"/>
      <c r="E117" s="40" t="s">
        <v>11</v>
      </c>
      <c r="F117" s="41">
        <v>1100</v>
      </c>
      <c r="G117" s="42"/>
      <c r="H117" s="43"/>
      <c r="I117" s="47">
        <f>F117*G117</f>
        <v>0</v>
      </c>
      <c r="J117" s="20"/>
    </row>
    <row r="118" spans="1:10" ht="18" customHeight="1" thickBot="1">
      <c r="A118" s="57"/>
      <c r="B118" s="58"/>
      <c r="C118" s="58"/>
      <c r="D118" s="59"/>
      <c r="E118" s="15"/>
      <c r="F118" s="15" t="s">
        <v>12</v>
      </c>
      <c r="G118" s="16">
        <f>A113</f>
        <v>23</v>
      </c>
      <c r="H118" s="17"/>
      <c r="I118" s="14">
        <f>SUM(I115:I117)</f>
        <v>0</v>
      </c>
      <c r="J118" s="62"/>
    </row>
    <row r="119" spans="1:10" ht="80.25" customHeight="1">
      <c r="A119" s="52">
        <v>24</v>
      </c>
      <c r="B119" s="56"/>
      <c r="C119" s="125" t="s">
        <v>415</v>
      </c>
      <c r="D119" s="126"/>
      <c r="E119" s="126"/>
      <c r="F119" s="126"/>
      <c r="G119" s="126"/>
      <c r="H119" s="126"/>
      <c r="I119" s="127"/>
      <c r="J119" s="74">
        <v>200</v>
      </c>
    </row>
    <row r="120" spans="1:10" ht="12.75" customHeight="1" thickBot="1">
      <c r="A120" s="7"/>
      <c r="B120" s="108">
        <v>36</v>
      </c>
      <c r="C120" s="21"/>
      <c r="D120" s="21"/>
      <c r="E120" s="40" t="s">
        <v>11</v>
      </c>
      <c r="F120" s="41">
        <v>8700</v>
      </c>
      <c r="G120" s="42"/>
      <c r="H120" s="43"/>
      <c r="I120" s="44">
        <f>F120*G120</f>
        <v>0</v>
      </c>
      <c r="J120" s="20"/>
    </row>
    <row r="121" spans="1:10" ht="18" customHeight="1" thickBot="1">
      <c r="A121" s="57"/>
      <c r="B121" s="58"/>
      <c r="C121" s="58"/>
      <c r="D121" s="59"/>
      <c r="E121" s="60"/>
      <c r="F121" s="49" t="s">
        <v>12</v>
      </c>
      <c r="G121" s="16">
        <f>A119</f>
        <v>24</v>
      </c>
      <c r="H121" s="17"/>
      <c r="I121" s="14">
        <f>SUM(I120)</f>
        <v>0</v>
      </c>
      <c r="J121" s="61"/>
    </row>
    <row r="122" spans="1:10" ht="23.25" customHeight="1">
      <c r="A122" s="35">
        <v>25</v>
      </c>
      <c r="B122" s="48"/>
      <c r="C122" s="122" t="s">
        <v>50</v>
      </c>
      <c r="D122" s="123"/>
      <c r="E122" s="123"/>
      <c r="F122" s="123"/>
      <c r="G122" s="123"/>
      <c r="H122" s="123"/>
      <c r="I122" s="124"/>
      <c r="J122" s="18">
        <v>10</v>
      </c>
    </row>
    <row r="123" spans="1:10" ht="12.75" customHeight="1" thickBot="1">
      <c r="A123" s="7"/>
      <c r="B123" s="37">
        <v>37</v>
      </c>
      <c r="C123" s="38"/>
      <c r="D123" s="39"/>
      <c r="E123" s="40" t="s">
        <v>11</v>
      </c>
      <c r="F123" s="41">
        <v>3000</v>
      </c>
      <c r="G123" s="42"/>
      <c r="H123" s="43"/>
      <c r="I123" s="47">
        <f>F123*G123</f>
        <v>0</v>
      </c>
      <c r="J123" s="20"/>
    </row>
    <row r="124" spans="1:10" ht="18" customHeight="1" thickBot="1">
      <c r="A124" s="57"/>
      <c r="B124" s="58"/>
      <c r="C124" s="58"/>
      <c r="D124" s="59"/>
      <c r="E124" s="60"/>
      <c r="F124" s="49" t="s">
        <v>12</v>
      </c>
      <c r="G124" s="16">
        <f>A122</f>
        <v>25</v>
      </c>
      <c r="H124" s="17"/>
      <c r="I124" s="14">
        <f>SUM(I123)</f>
        <v>0</v>
      </c>
      <c r="J124" s="61"/>
    </row>
    <row r="125" spans="1:10" ht="23.25" customHeight="1">
      <c r="A125" s="35">
        <v>26</v>
      </c>
      <c r="B125" s="48"/>
      <c r="C125" s="128" t="s">
        <v>51</v>
      </c>
      <c r="D125" s="128"/>
      <c r="E125" s="128"/>
      <c r="F125" s="128"/>
      <c r="G125" s="128"/>
      <c r="H125" s="128"/>
      <c r="I125" s="129"/>
      <c r="J125" s="18">
        <v>35</v>
      </c>
    </row>
    <row r="126" spans="1:10" ht="12.75" customHeight="1" thickBot="1">
      <c r="A126" s="7"/>
      <c r="B126" s="37">
        <v>38</v>
      </c>
      <c r="C126" s="21"/>
      <c r="D126" s="21"/>
      <c r="E126" s="29" t="s">
        <v>11</v>
      </c>
      <c r="F126" s="30">
        <v>5100</v>
      </c>
      <c r="G126" s="31"/>
      <c r="H126" s="32"/>
      <c r="I126" s="33">
        <f>F126*G126</f>
        <v>0</v>
      </c>
      <c r="J126" s="20"/>
    </row>
    <row r="127" spans="1:10" ht="18" customHeight="1" thickBot="1">
      <c r="A127" s="57"/>
      <c r="B127" s="58"/>
      <c r="C127" s="58"/>
      <c r="D127" s="59"/>
      <c r="E127" s="60"/>
      <c r="F127" s="49" t="s">
        <v>12</v>
      </c>
      <c r="G127" s="16">
        <f>A125</f>
        <v>26</v>
      </c>
      <c r="H127" s="17"/>
      <c r="I127" s="14">
        <f>SUM(I126)</f>
        <v>0</v>
      </c>
      <c r="J127" s="61"/>
    </row>
    <row r="128" spans="1:10" ht="12.75" customHeight="1">
      <c r="A128" s="35">
        <v>27</v>
      </c>
      <c r="B128" s="48"/>
      <c r="C128" s="76" t="s">
        <v>52</v>
      </c>
      <c r="D128" s="36"/>
      <c r="E128" s="36"/>
      <c r="F128" s="36"/>
      <c r="G128" s="36"/>
      <c r="H128" s="36"/>
      <c r="I128" s="36"/>
      <c r="J128" s="18"/>
    </row>
    <row r="129" spans="1:10" ht="12.75" customHeight="1" thickBot="1">
      <c r="A129" s="7"/>
      <c r="B129" s="37">
        <v>39</v>
      </c>
      <c r="C129" s="21"/>
      <c r="D129" s="21"/>
      <c r="E129" s="29" t="s">
        <v>28</v>
      </c>
      <c r="F129" s="30">
        <v>50</v>
      </c>
      <c r="G129" s="31"/>
      <c r="H129" s="32"/>
      <c r="I129" s="33">
        <f>F129*G129</f>
        <v>0</v>
      </c>
      <c r="J129" s="20">
        <v>25</v>
      </c>
    </row>
    <row r="130" spans="1:10" ht="18" customHeight="1" thickBot="1">
      <c r="A130" s="57"/>
      <c r="B130" s="58"/>
      <c r="C130" s="58"/>
      <c r="D130" s="59"/>
      <c r="E130" s="60"/>
      <c r="F130" s="49" t="s">
        <v>12</v>
      </c>
      <c r="G130" s="16">
        <f>A128</f>
        <v>27</v>
      </c>
      <c r="H130" s="17"/>
      <c r="I130" s="14">
        <f>SUM(I129)</f>
        <v>0</v>
      </c>
      <c r="J130" s="61"/>
    </row>
    <row r="131" spans="1:10" ht="12.75" customHeight="1">
      <c r="A131" s="35">
        <v>28</v>
      </c>
      <c r="B131" s="48"/>
      <c r="C131" s="76" t="s">
        <v>53</v>
      </c>
      <c r="D131" s="36"/>
      <c r="E131" s="36"/>
      <c r="F131" s="36"/>
      <c r="G131" s="36"/>
      <c r="H131" s="36"/>
      <c r="I131" s="36"/>
      <c r="J131" s="18"/>
    </row>
    <row r="132" spans="1:10" ht="12.75" customHeight="1" thickBot="1">
      <c r="A132" s="7"/>
      <c r="B132" s="37">
        <v>40</v>
      </c>
      <c r="C132" s="21"/>
      <c r="D132" s="21"/>
      <c r="E132" s="29" t="s">
        <v>11</v>
      </c>
      <c r="F132" s="30">
        <v>10100</v>
      </c>
      <c r="G132" s="31"/>
      <c r="H132" s="32"/>
      <c r="I132" s="33">
        <f>F132*G132</f>
        <v>0</v>
      </c>
      <c r="J132" s="20">
        <v>90</v>
      </c>
    </row>
    <row r="133" spans="1:10" ht="18" customHeight="1" thickBot="1">
      <c r="A133" s="57"/>
      <c r="B133" s="58"/>
      <c r="C133" s="58"/>
      <c r="D133" s="59"/>
      <c r="E133" s="60"/>
      <c r="F133" s="49" t="s">
        <v>12</v>
      </c>
      <c r="G133" s="16">
        <f>A131</f>
        <v>28</v>
      </c>
      <c r="H133" s="17"/>
      <c r="I133" s="14">
        <f>SUM(I132)</f>
        <v>0</v>
      </c>
      <c r="J133" s="61"/>
    </row>
    <row r="134" spans="1:10" ht="23.25" customHeight="1">
      <c r="A134" s="52">
        <v>29</v>
      </c>
      <c r="B134" s="48"/>
      <c r="C134" s="128" t="s">
        <v>448</v>
      </c>
      <c r="D134" s="128"/>
      <c r="E134" s="128"/>
      <c r="F134" s="128"/>
      <c r="G134" s="128"/>
      <c r="H134" s="128"/>
      <c r="I134" s="129"/>
      <c r="J134" s="18"/>
    </row>
    <row r="135" spans="1:10" ht="12.75" customHeight="1">
      <c r="A135" s="52"/>
      <c r="B135" s="56"/>
      <c r="C135" s="70" t="s">
        <v>54</v>
      </c>
      <c r="D135" s="45"/>
      <c r="E135" s="45"/>
      <c r="F135" s="45"/>
      <c r="G135" s="45"/>
      <c r="H135" s="45"/>
      <c r="I135" s="46"/>
      <c r="J135" s="19"/>
    </row>
    <row r="136" spans="1:10" ht="12.75" customHeight="1">
      <c r="A136" s="7"/>
      <c r="B136" s="51">
        <v>41</v>
      </c>
      <c r="C136" s="38"/>
      <c r="D136" s="39"/>
      <c r="E136" s="40" t="s">
        <v>11</v>
      </c>
      <c r="F136" s="41">
        <v>300</v>
      </c>
      <c r="G136" s="42"/>
      <c r="H136" s="43"/>
      <c r="I136" s="44">
        <f>F136*G136</f>
        <v>0</v>
      </c>
      <c r="J136" s="19"/>
    </row>
    <row r="137" spans="1:10" ht="12.75" customHeight="1">
      <c r="A137" s="34"/>
      <c r="B137" s="56"/>
      <c r="C137" s="70" t="s">
        <v>55</v>
      </c>
      <c r="D137" s="45"/>
      <c r="E137" s="45"/>
      <c r="F137" s="45"/>
      <c r="G137" s="45"/>
      <c r="H137" s="45"/>
      <c r="I137" s="46"/>
      <c r="J137" s="19"/>
    </row>
    <row r="138" spans="1:10" ht="12.75" customHeight="1">
      <c r="A138" s="34"/>
      <c r="B138" s="51">
        <f>B136+1</f>
        <v>42</v>
      </c>
      <c r="C138" s="38"/>
      <c r="D138" s="39"/>
      <c r="E138" s="40" t="s">
        <v>11</v>
      </c>
      <c r="F138" s="41">
        <v>30000</v>
      </c>
      <c r="G138" s="42"/>
      <c r="H138" s="43"/>
      <c r="I138" s="44">
        <f>F138*G138</f>
        <v>0</v>
      </c>
      <c r="J138" s="19">
        <v>1500</v>
      </c>
    </row>
    <row r="139" spans="1:10" ht="12.75" customHeight="1">
      <c r="A139" s="34"/>
      <c r="B139" s="56"/>
      <c r="C139" s="70" t="s">
        <v>56</v>
      </c>
      <c r="D139" s="45"/>
      <c r="E139" s="45"/>
      <c r="F139" s="45"/>
      <c r="G139" s="45"/>
      <c r="H139" s="45"/>
      <c r="I139" s="46"/>
      <c r="J139" s="19"/>
    </row>
    <row r="140" spans="1:10" ht="12.75" customHeight="1">
      <c r="A140" s="34"/>
      <c r="B140" s="51">
        <f>B138+1</f>
        <v>43</v>
      </c>
      <c r="C140" s="38"/>
      <c r="D140" s="39"/>
      <c r="E140" s="40" t="s">
        <v>11</v>
      </c>
      <c r="F140" s="41">
        <v>78600</v>
      </c>
      <c r="G140" s="42"/>
      <c r="H140" s="43"/>
      <c r="I140" s="44">
        <f>F140*G140</f>
        <v>0</v>
      </c>
      <c r="J140" s="19"/>
    </row>
    <row r="141" spans="1:10" ht="12.75" customHeight="1">
      <c r="A141" s="34"/>
      <c r="B141" s="56"/>
      <c r="C141" s="70" t="s">
        <v>57</v>
      </c>
      <c r="D141" s="45"/>
      <c r="E141" s="45"/>
      <c r="F141" s="45"/>
      <c r="G141" s="45"/>
      <c r="H141" s="45"/>
      <c r="I141" s="46"/>
      <c r="J141" s="19"/>
    </row>
    <row r="142" spans="1:10" ht="12.75" customHeight="1" thickBot="1">
      <c r="A142" s="34"/>
      <c r="B142" s="51">
        <f>B140+1</f>
        <v>44</v>
      </c>
      <c r="C142" s="38"/>
      <c r="D142" s="39"/>
      <c r="E142" s="40" t="s">
        <v>11</v>
      </c>
      <c r="F142" s="41">
        <v>19500</v>
      </c>
      <c r="G142" s="42"/>
      <c r="H142" s="43"/>
      <c r="I142" s="44">
        <f>F142*G142</f>
        <v>0</v>
      </c>
      <c r="J142" s="20"/>
    </row>
    <row r="143" spans="1:10" ht="18" customHeight="1" thickBot="1">
      <c r="A143" s="57"/>
      <c r="B143" s="58"/>
      <c r="C143" s="58"/>
      <c r="D143" s="59"/>
      <c r="E143" s="15"/>
      <c r="F143" s="15" t="s">
        <v>12</v>
      </c>
      <c r="G143" s="16">
        <f>A134</f>
        <v>29</v>
      </c>
      <c r="H143" s="17"/>
      <c r="I143" s="14">
        <f>SUM(I136:I142)</f>
        <v>0</v>
      </c>
      <c r="J143" s="62"/>
    </row>
    <row r="144" spans="1:10" ht="69" customHeight="1">
      <c r="A144" s="52">
        <v>30</v>
      </c>
      <c r="B144" s="48"/>
      <c r="C144" s="120" t="s">
        <v>416</v>
      </c>
      <c r="D144" s="120"/>
      <c r="E144" s="120"/>
      <c r="F144" s="120"/>
      <c r="G144" s="120"/>
      <c r="H144" s="120"/>
      <c r="I144" s="121"/>
      <c r="J144" s="18"/>
    </row>
    <row r="145" spans="1:10" ht="12.75" customHeight="1">
      <c r="A145" s="52"/>
      <c r="B145" s="56"/>
      <c r="C145" s="70" t="s">
        <v>58</v>
      </c>
      <c r="D145" s="45"/>
      <c r="E145" s="45"/>
      <c r="F145" s="45"/>
      <c r="G145" s="45"/>
      <c r="H145" s="45"/>
      <c r="I145" s="46"/>
      <c r="J145" s="19"/>
    </row>
    <row r="146" spans="1:10" ht="12.75" customHeight="1">
      <c r="A146" s="7"/>
      <c r="B146" s="51">
        <v>45</v>
      </c>
      <c r="C146" s="38"/>
      <c r="D146" s="39"/>
      <c r="E146" s="40" t="s">
        <v>59</v>
      </c>
      <c r="F146" s="41">
        <v>400</v>
      </c>
      <c r="G146" s="42"/>
      <c r="H146" s="43"/>
      <c r="I146" s="44">
        <f>F146*G146</f>
        <v>0</v>
      </c>
      <c r="J146" s="19"/>
    </row>
    <row r="147" spans="1:10" ht="12.75" customHeight="1">
      <c r="A147" s="34"/>
      <c r="B147" s="56"/>
      <c r="C147" s="70" t="s">
        <v>54</v>
      </c>
      <c r="D147" s="45"/>
      <c r="E147" s="45"/>
      <c r="F147" s="45"/>
      <c r="G147" s="45"/>
      <c r="H147" s="45"/>
      <c r="I147" s="46"/>
      <c r="J147" s="19">
        <v>350</v>
      </c>
    </row>
    <row r="148" spans="1:10" ht="12.75" customHeight="1">
      <c r="A148" s="34"/>
      <c r="B148" s="51">
        <f>B146+1</f>
        <v>46</v>
      </c>
      <c r="C148" s="38"/>
      <c r="D148" s="39"/>
      <c r="E148" s="40" t="s">
        <v>28</v>
      </c>
      <c r="F148" s="41">
        <v>750</v>
      </c>
      <c r="G148" s="42"/>
      <c r="H148" s="43"/>
      <c r="I148" s="44">
        <f>F148*G148</f>
        <v>0</v>
      </c>
      <c r="J148" s="19"/>
    </row>
    <row r="149" spans="1:10" ht="12.75" customHeight="1">
      <c r="A149" s="34"/>
      <c r="B149" s="56"/>
      <c r="C149" s="70" t="s">
        <v>55</v>
      </c>
      <c r="D149" s="45"/>
      <c r="E149" s="45"/>
      <c r="F149" s="45"/>
      <c r="G149" s="45"/>
      <c r="H149" s="45"/>
      <c r="I149" s="46"/>
      <c r="J149" s="19"/>
    </row>
    <row r="150" spans="1:10" ht="12.75" customHeight="1">
      <c r="A150" s="34"/>
      <c r="B150" s="51">
        <f>B148+1</f>
        <v>47</v>
      </c>
      <c r="C150" s="38"/>
      <c r="D150" s="39"/>
      <c r="E150" s="40" t="s">
        <v>59</v>
      </c>
      <c r="F150" s="41">
        <v>1000</v>
      </c>
      <c r="G150" s="42"/>
      <c r="H150" s="43"/>
      <c r="I150" s="44">
        <f>F150*G150</f>
        <v>0</v>
      </c>
      <c r="J150" s="19"/>
    </row>
    <row r="151" spans="1:10" ht="12.75" customHeight="1">
      <c r="A151" s="34"/>
      <c r="B151" s="56"/>
      <c r="C151" s="70" t="s">
        <v>56</v>
      </c>
      <c r="D151" s="45"/>
      <c r="E151" s="45"/>
      <c r="F151" s="45"/>
      <c r="G151" s="45"/>
      <c r="H151" s="45"/>
      <c r="I151" s="46"/>
      <c r="J151" s="19"/>
    </row>
    <row r="152" spans="1:10" ht="12.75" customHeight="1" thickBot="1">
      <c r="A152" s="34"/>
      <c r="B152" s="51">
        <f>B150+1</f>
        <v>48</v>
      </c>
      <c r="C152" s="38"/>
      <c r="D152" s="39"/>
      <c r="E152" s="40" t="s">
        <v>28</v>
      </c>
      <c r="F152" s="41">
        <v>840</v>
      </c>
      <c r="G152" s="42"/>
      <c r="H152" s="43"/>
      <c r="I152" s="47">
        <f>F152*G152</f>
        <v>0</v>
      </c>
      <c r="J152" s="20"/>
    </row>
    <row r="153" spans="1:10" ht="18" customHeight="1" thickBot="1">
      <c r="A153" s="57"/>
      <c r="B153" s="58"/>
      <c r="C153" s="58"/>
      <c r="D153" s="59"/>
      <c r="E153" s="15"/>
      <c r="F153" s="15" t="s">
        <v>12</v>
      </c>
      <c r="G153" s="16">
        <f>A144</f>
        <v>30</v>
      </c>
      <c r="H153" s="17"/>
      <c r="I153" s="14">
        <f>SUM(I146:I152)</f>
        <v>0</v>
      </c>
      <c r="J153" s="62"/>
    </row>
    <row r="154" spans="1:10" ht="12.75" customHeight="1">
      <c r="A154" s="52">
        <v>31</v>
      </c>
      <c r="B154" s="56"/>
      <c r="C154" s="70" t="s">
        <v>60</v>
      </c>
      <c r="D154" s="45"/>
      <c r="E154" s="45"/>
      <c r="F154" s="45"/>
      <c r="G154" s="45"/>
      <c r="H154" s="45"/>
      <c r="I154" s="46"/>
      <c r="J154" s="19"/>
    </row>
    <row r="155" spans="1:10" ht="12.75" customHeight="1">
      <c r="A155" s="7"/>
      <c r="B155" s="51">
        <v>49</v>
      </c>
      <c r="C155" s="38"/>
      <c r="D155" s="39"/>
      <c r="E155" s="40" t="s">
        <v>11</v>
      </c>
      <c r="F155" s="41">
        <v>5800</v>
      </c>
      <c r="G155" s="42"/>
      <c r="H155" s="43"/>
      <c r="I155" s="44">
        <f>F155*G155</f>
        <v>0</v>
      </c>
      <c r="J155" s="19"/>
    </row>
    <row r="156" spans="1:10" ht="12.75" customHeight="1">
      <c r="A156" s="34"/>
      <c r="B156" s="56"/>
      <c r="C156" s="70" t="s">
        <v>61</v>
      </c>
      <c r="D156" s="45"/>
      <c r="E156" s="45"/>
      <c r="F156" s="45"/>
      <c r="G156" s="45"/>
      <c r="H156" s="45"/>
      <c r="I156" s="46"/>
      <c r="J156" s="19"/>
    </row>
    <row r="157" spans="1:10" ht="12.75" customHeight="1">
      <c r="A157" s="34"/>
      <c r="B157" s="51">
        <f>B155+1</f>
        <v>50</v>
      </c>
      <c r="C157" s="38"/>
      <c r="D157" s="39"/>
      <c r="E157" s="40" t="s">
        <v>11</v>
      </c>
      <c r="F157" s="41">
        <v>6000</v>
      </c>
      <c r="G157" s="42"/>
      <c r="H157" s="43"/>
      <c r="I157" s="44">
        <f>F157*G157</f>
        <v>0</v>
      </c>
      <c r="J157" s="19">
        <v>3500</v>
      </c>
    </row>
    <row r="158" spans="1:10" ht="12.75" customHeight="1">
      <c r="A158" s="34"/>
      <c r="B158" s="56"/>
      <c r="C158" s="70" t="s">
        <v>62</v>
      </c>
      <c r="D158" s="45"/>
      <c r="E158" s="45"/>
      <c r="F158" s="45"/>
      <c r="G158" s="45"/>
      <c r="H158" s="45"/>
      <c r="I158" s="46"/>
      <c r="J158" s="19"/>
    </row>
    <row r="159" spans="1:10" ht="12.75" customHeight="1" thickBot="1">
      <c r="A159" s="34"/>
      <c r="B159" s="51">
        <f>B157+1</f>
        <v>51</v>
      </c>
      <c r="C159" s="38"/>
      <c r="D159" s="39"/>
      <c r="E159" s="40" t="s">
        <v>11</v>
      </c>
      <c r="F159" s="41">
        <v>5000</v>
      </c>
      <c r="G159" s="42"/>
      <c r="H159" s="43"/>
      <c r="I159" s="44">
        <f>F159*G159</f>
        <v>0</v>
      </c>
      <c r="J159" s="20"/>
    </row>
    <row r="160" spans="1:10" ht="18" customHeight="1" thickBot="1">
      <c r="A160" s="57"/>
      <c r="B160" s="58"/>
      <c r="C160" s="58"/>
      <c r="D160" s="59"/>
      <c r="E160" s="15"/>
      <c r="F160" s="15" t="s">
        <v>12</v>
      </c>
      <c r="G160" s="16">
        <f>A154</f>
        <v>31</v>
      </c>
      <c r="H160" s="17"/>
      <c r="I160" s="14">
        <f>SUM(I155:I159)</f>
        <v>0</v>
      </c>
      <c r="J160" s="62"/>
    </row>
    <row r="161" spans="1:10" ht="12.75" customHeight="1">
      <c r="A161" s="52">
        <v>32</v>
      </c>
      <c r="B161" s="56"/>
      <c r="C161" s="70" t="s">
        <v>63</v>
      </c>
      <c r="D161" s="45"/>
      <c r="E161" s="45"/>
      <c r="F161" s="45"/>
      <c r="G161" s="45"/>
      <c r="H161" s="45"/>
      <c r="I161" s="46"/>
      <c r="J161" s="19"/>
    </row>
    <row r="162" spans="1:10" ht="12.75" customHeight="1">
      <c r="A162" s="7"/>
      <c r="B162" s="51">
        <v>52</v>
      </c>
      <c r="C162" s="38"/>
      <c r="D162" s="39"/>
      <c r="E162" s="40" t="s">
        <v>11</v>
      </c>
      <c r="F162" s="41">
        <v>1800</v>
      </c>
      <c r="G162" s="42"/>
      <c r="H162" s="43"/>
      <c r="I162" s="44">
        <f>F162*G162</f>
        <v>0</v>
      </c>
      <c r="J162" s="19"/>
    </row>
    <row r="163" spans="1:10" ht="12.75" customHeight="1">
      <c r="A163" s="34"/>
      <c r="B163" s="56"/>
      <c r="C163" s="70" t="s">
        <v>64</v>
      </c>
      <c r="D163" s="45"/>
      <c r="E163" s="45"/>
      <c r="F163" s="45"/>
      <c r="G163" s="45"/>
      <c r="H163" s="45"/>
      <c r="I163" s="46"/>
      <c r="J163" s="19">
        <v>200</v>
      </c>
    </row>
    <row r="164" spans="1:10" ht="12.75" customHeight="1" thickBot="1">
      <c r="A164" s="34"/>
      <c r="B164" s="51">
        <f>B162+1</f>
        <v>53</v>
      </c>
      <c r="C164" s="38"/>
      <c r="D164" s="39"/>
      <c r="E164" s="40" t="s">
        <v>11</v>
      </c>
      <c r="F164" s="41">
        <v>700</v>
      </c>
      <c r="G164" s="42"/>
      <c r="H164" s="43"/>
      <c r="I164" s="47">
        <f>F164*G164</f>
        <v>0</v>
      </c>
      <c r="J164" s="20"/>
    </row>
    <row r="165" spans="1:10" ht="18" customHeight="1" thickBot="1">
      <c r="A165" s="57"/>
      <c r="B165" s="58"/>
      <c r="C165" s="58"/>
      <c r="D165" s="59"/>
      <c r="E165" s="15"/>
      <c r="F165" s="15" t="s">
        <v>12</v>
      </c>
      <c r="G165" s="16">
        <f>A161</f>
        <v>32</v>
      </c>
      <c r="H165" s="17"/>
      <c r="I165" s="14">
        <f>SUM(I162:I164)</f>
        <v>0</v>
      </c>
      <c r="J165" s="62"/>
    </row>
    <row r="166" spans="1:10" ht="23.25" customHeight="1">
      <c r="A166" s="35">
        <v>33</v>
      </c>
      <c r="B166" s="48"/>
      <c r="C166" s="128" t="s">
        <v>454</v>
      </c>
      <c r="D166" s="128"/>
      <c r="E166" s="128"/>
      <c r="F166" s="128"/>
      <c r="G166" s="128"/>
      <c r="H166" s="128"/>
      <c r="I166" s="129"/>
      <c r="J166" s="18">
        <v>1</v>
      </c>
    </row>
    <row r="167" spans="1:10" ht="12.75" customHeight="1" thickBot="1">
      <c r="A167" s="7"/>
      <c r="B167" s="37">
        <v>54</v>
      </c>
      <c r="C167" s="21"/>
      <c r="D167" s="21"/>
      <c r="E167" s="29" t="s">
        <v>11</v>
      </c>
      <c r="F167" s="30">
        <v>400</v>
      </c>
      <c r="G167" s="31"/>
      <c r="H167" s="32"/>
      <c r="I167" s="33">
        <f>F167*G167</f>
        <v>0</v>
      </c>
      <c r="J167" s="20"/>
    </row>
    <row r="168" spans="1:10" ht="18" customHeight="1" thickBot="1">
      <c r="A168" s="57"/>
      <c r="B168" s="58"/>
      <c r="C168" s="58"/>
      <c r="D168" s="59"/>
      <c r="E168" s="60"/>
      <c r="F168" s="49" t="s">
        <v>12</v>
      </c>
      <c r="G168" s="16">
        <f>A166</f>
        <v>33</v>
      </c>
      <c r="H168" s="17"/>
      <c r="I168" s="14">
        <f>SUM(I167)</f>
        <v>0</v>
      </c>
      <c r="J168" s="61"/>
    </row>
    <row r="169" spans="1:10" ht="23.25" customHeight="1">
      <c r="A169" s="52">
        <v>34</v>
      </c>
      <c r="B169" s="56"/>
      <c r="C169" s="125" t="s">
        <v>66</v>
      </c>
      <c r="D169" s="126"/>
      <c r="E169" s="126"/>
      <c r="F169" s="126"/>
      <c r="G169" s="126"/>
      <c r="H169" s="126"/>
      <c r="I169" s="127"/>
      <c r="J169" s="19"/>
    </row>
    <row r="170" spans="1:10" ht="12.75" customHeight="1">
      <c r="A170" s="7"/>
      <c r="B170" s="51">
        <v>55</v>
      </c>
      <c r="C170" s="38"/>
      <c r="D170" s="39"/>
      <c r="E170" s="40" t="s">
        <v>28</v>
      </c>
      <c r="F170" s="41">
        <v>4200</v>
      </c>
      <c r="G170" s="42"/>
      <c r="H170" s="43"/>
      <c r="I170" s="44">
        <f>F170*G170</f>
        <v>0</v>
      </c>
      <c r="J170" s="19"/>
    </row>
    <row r="171" spans="1:10" ht="22.5" customHeight="1">
      <c r="A171" s="34"/>
      <c r="B171" s="56"/>
      <c r="C171" s="122" t="s">
        <v>69</v>
      </c>
      <c r="D171" s="123"/>
      <c r="E171" s="123"/>
      <c r="F171" s="123"/>
      <c r="G171" s="123"/>
      <c r="H171" s="123"/>
      <c r="I171" s="124"/>
      <c r="J171" s="86">
        <v>900</v>
      </c>
    </row>
    <row r="172" spans="1:10" ht="12.75" customHeight="1" thickBot="1">
      <c r="A172" s="34"/>
      <c r="B172" s="51">
        <f>B170+1</f>
        <v>56</v>
      </c>
      <c r="C172" s="38"/>
      <c r="D172" s="39"/>
      <c r="E172" s="40" t="s">
        <v>28</v>
      </c>
      <c r="F172" s="41">
        <v>1100</v>
      </c>
      <c r="G172" s="42"/>
      <c r="H172" s="43"/>
      <c r="I172" s="44">
        <f>F172*G172</f>
        <v>0</v>
      </c>
      <c r="J172" s="20"/>
    </row>
    <row r="173" spans="1:10" ht="18" customHeight="1" thickBot="1">
      <c r="A173" s="57"/>
      <c r="B173" s="58"/>
      <c r="C173" s="58"/>
      <c r="D173" s="59"/>
      <c r="E173" s="15"/>
      <c r="F173" s="15" t="s">
        <v>12</v>
      </c>
      <c r="G173" s="16">
        <f>A169</f>
        <v>34</v>
      </c>
      <c r="H173" s="17"/>
      <c r="I173" s="14">
        <f>SUM(I170:I172)</f>
        <v>0</v>
      </c>
      <c r="J173" s="62"/>
    </row>
    <row r="174" spans="1:10" ht="22.5" customHeight="1">
      <c r="A174" s="109">
        <v>35</v>
      </c>
      <c r="B174" s="56"/>
      <c r="C174" s="122" t="s">
        <v>309</v>
      </c>
      <c r="D174" s="123"/>
      <c r="E174" s="123"/>
      <c r="F174" s="123"/>
      <c r="G174" s="123"/>
      <c r="H174" s="123"/>
      <c r="I174" s="124"/>
      <c r="J174" s="19"/>
    </row>
    <row r="175" spans="1:10" ht="12.75" customHeight="1">
      <c r="A175" s="34"/>
      <c r="B175" s="51">
        <v>57</v>
      </c>
      <c r="C175" s="38"/>
      <c r="D175" s="39"/>
      <c r="E175" s="40" t="s">
        <v>28</v>
      </c>
      <c r="F175" s="41">
        <v>5</v>
      </c>
      <c r="G175" s="42"/>
      <c r="H175" s="43"/>
      <c r="I175" s="44">
        <f>F175*G175</f>
        <v>0</v>
      </c>
      <c r="J175" s="19"/>
    </row>
    <row r="176" spans="1:10" ht="22.5" customHeight="1">
      <c r="A176" s="34"/>
      <c r="B176" s="56"/>
      <c r="C176" s="122" t="s">
        <v>310</v>
      </c>
      <c r="D176" s="123"/>
      <c r="E176" s="123"/>
      <c r="F176" s="123"/>
      <c r="G176" s="123"/>
      <c r="H176" s="123"/>
      <c r="I176" s="124"/>
      <c r="J176" s="19"/>
    </row>
    <row r="177" spans="1:10" ht="12.75" customHeight="1">
      <c r="A177" s="34"/>
      <c r="B177" s="51">
        <f>B175+1</f>
        <v>58</v>
      </c>
      <c r="C177" s="38"/>
      <c r="D177" s="39"/>
      <c r="E177" s="40" t="s">
        <v>28</v>
      </c>
      <c r="F177" s="41">
        <v>320</v>
      </c>
      <c r="G177" s="42"/>
      <c r="H177" s="43"/>
      <c r="I177" s="44">
        <f>F177*G177</f>
        <v>0</v>
      </c>
      <c r="J177" s="19"/>
    </row>
    <row r="178" spans="1:10" ht="22.5" customHeight="1">
      <c r="A178" s="34"/>
      <c r="B178" s="56"/>
      <c r="C178" s="122" t="s">
        <v>311</v>
      </c>
      <c r="D178" s="123"/>
      <c r="E178" s="123"/>
      <c r="F178" s="123"/>
      <c r="G178" s="123"/>
      <c r="H178" s="123"/>
      <c r="I178" s="124"/>
      <c r="J178" s="19"/>
    </row>
    <row r="179" spans="1:10" ht="12.75" customHeight="1">
      <c r="A179" s="34"/>
      <c r="B179" s="51">
        <f>B177+1</f>
        <v>59</v>
      </c>
      <c r="C179" s="38"/>
      <c r="D179" s="39"/>
      <c r="E179" s="40" t="s">
        <v>28</v>
      </c>
      <c r="F179" s="41">
        <v>50</v>
      </c>
      <c r="G179" s="42"/>
      <c r="H179" s="43"/>
      <c r="I179" s="44">
        <f>F179*G179</f>
        <v>0</v>
      </c>
      <c r="J179" s="19"/>
    </row>
    <row r="180" spans="1:10" ht="22.5" customHeight="1">
      <c r="A180" s="34"/>
      <c r="B180" s="56"/>
      <c r="C180" s="122" t="s">
        <v>65</v>
      </c>
      <c r="D180" s="123"/>
      <c r="E180" s="123"/>
      <c r="F180" s="123"/>
      <c r="G180" s="123"/>
      <c r="H180" s="123"/>
      <c r="I180" s="124"/>
      <c r="J180" s="19"/>
    </row>
    <row r="181" spans="1:10" ht="12.75" customHeight="1">
      <c r="A181" s="34"/>
      <c r="B181" s="51">
        <f>B179+1</f>
        <v>60</v>
      </c>
      <c r="C181" s="38"/>
      <c r="D181" s="39"/>
      <c r="E181" s="40" t="s">
        <v>28</v>
      </c>
      <c r="F181" s="41">
        <v>85</v>
      </c>
      <c r="G181" s="42"/>
      <c r="H181" s="43"/>
      <c r="I181" s="44">
        <f>F181*G181</f>
        <v>0</v>
      </c>
      <c r="J181" s="19">
        <v>200</v>
      </c>
    </row>
    <row r="182" spans="1:10" ht="22.5" customHeight="1">
      <c r="A182" s="34"/>
      <c r="B182" s="56"/>
      <c r="C182" s="122" t="s">
        <v>312</v>
      </c>
      <c r="D182" s="123"/>
      <c r="E182" s="123"/>
      <c r="F182" s="123"/>
      <c r="G182" s="123"/>
      <c r="H182" s="123"/>
      <c r="I182" s="124"/>
      <c r="J182" s="19"/>
    </row>
    <row r="183" spans="1:10" ht="12.75" customHeight="1">
      <c r="A183" s="34"/>
      <c r="B183" s="51">
        <f>B181+1</f>
        <v>61</v>
      </c>
      <c r="C183" s="38"/>
      <c r="D183" s="39"/>
      <c r="E183" s="40" t="s">
        <v>28</v>
      </c>
      <c r="F183" s="41">
        <v>270</v>
      </c>
      <c r="G183" s="42"/>
      <c r="H183" s="43"/>
      <c r="I183" s="44">
        <f>F183*G183</f>
        <v>0</v>
      </c>
      <c r="J183" s="19"/>
    </row>
    <row r="184" spans="1:10" ht="22.5" customHeight="1">
      <c r="A184" s="34"/>
      <c r="B184" s="56"/>
      <c r="C184" s="122" t="s">
        <v>67</v>
      </c>
      <c r="D184" s="123"/>
      <c r="E184" s="123"/>
      <c r="F184" s="123"/>
      <c r="G184" s="123"/>
      <c r="H184" s="123"/>
      <c r="I184" s="124"/>
      <c r="J184" s="19"/>
    </row>
    <row r="185" spans="1:10" ht="12.75" customHeight="1">
      <c r="A185" s="34"/>
      <c r="B185" s="51">
        <f>B183+1</f>
        <v>62</v>
      </c>
      <c r="C185" s="38"/>
      <c r="D185" s="39"/>
      <c r="E185" s="40" t="s">
        <v>28</v>
      </c>
      <c r="F185" s="41">
        <v>5</v>
      </c>
      <c r="G185" s="42"/>
      <c r="H185" s="43"/>
      <c r="I185" s="44">
        <f>F185*G185</f>
        <v>0</v>
      </c>
      <c r="J185" s="19"/>
    </row>
    <row r="186" spans="1:10" ht="22.5" customHeight="1">
      <c r="A186" s="34"/>
      <c r="B186" s="56"/>
      <c r="C186" s="122" t="s">
        <v>68</v>
      </c>
      <c r="D186" s="123"/>
      <c r="E186" s="123"/>
      <c r="F186" s="123"/>
      <c r="G186" s="123"/>
      <c r="H186" s="123"/>
      <c r="I186" s="124"/>
      <c r="J186" s="19"/>
    </row>
    <row r="187" spans="1:10" ht="12.75" customHeight="1" thickBot="1">
      <c r="A187" s="34"/>
      <c r="B187" s="51">
        <f>B185+1</f>
        <v>63</v>
      </c>
      <c r="C187" s="38"/>
      <c r="D187" s="39"/>
      <c r="E187" s="40" t="s">
        <v>28</v>
      </c>
      <c r="F187" s="41">
        <v>100</v>
      </c>
      <c r="G187" s="42"/>
      <c r="H187" s="43"/>
      <c r="I187" s="47">
        <f>F187*G187</f>
        <v>0</v>
      </c>
      <c r="J187" s="20"/>
    </row>
    <row r="188" spans="1:10" ht="18" customHeight="1" thickBot="1">
      <c r="A188" s="57"/>
      <c r="B188" s="58"/>
      <c r="C188" s="58"/>
      <c r="D188" s="59"/>
      <c r="E188" s="15"/>
      <c r="F188" s="15" t="s">
        <v>12</v>
      </c>
      <c r="G188" s="16">
        <f>A174</f>
        <v>35</v>
      </c>
      <c r="H188" s="17"/>
      <c r="I188" s="14">
        <f>SUM(I175:I187)</f>
        <v>0</v>
      </c>
      <c r="J188" s="62"/>
    </row>
    <row r="189" spans="1:10" ht="12.75" customHeight="1">
      <c r="A189" s="52">
        <v>36</v>
      </c>
      <c r="B189" s="48"/>
      <c r="C189" s="76" t="s">
        <v>70</v>
      </c>
      <c r="D189" s="36"/>
      <c r="E189" s="36"/>
      <c r="F189" s="36"/>
      <c r="G189" s="36"/>
      <c r="H189" s="36"/>
      <c r="I189" s="36"/>
      <c r="J189" s="18"/>
    </row>
    <row r="190" spans="1:10" ht="12.75" customHeight="1">
      <c r="A190" s="52"/>
      <c r="B190" s="56"/>
      <c r="C190" s="70" t="s">
        <v>71</v>
      </c>
      <c r="D190" s="45"/>
      <c r="E190" s="45"/>
      <c r="F190" s="45"/>
      <c r="G190" s="45"/>
      <c r="H190" s="45"/>
      <c r="I190" s="46"/>
      <c r="J190" s="19"/>
    </row>
    <row r="191" spans="1:10" ht="12.75" customHeight="1">
      <c r="A191" s="7"/>
      <c r="B191" s="51">
        <v>64</v>
      </c>
      <c r="C191" s="38"/>
      <c r="D191" s="39"/>
      <c r="E191" s="40" t="s">
        <v>28</v>
      </c>
      <c r="F191" s="41">
        <v>26</v>
      </c>
      <c r="G191" s="42"/>
      <c r="H191" s="43"/>
      <c r="I191" s="44">
        <f>F191*G191</f>
        <v>0</v>
      </c>
      <c r="J191" s="19"/>
    </row>
    <row r="192" spans="1:10" ht="12.75" customHeight="1">
      <c r="A192" s="34"/>
      <c r="B192" s="56"/>
      <c r="C192" s="70" t="s">
        <v>72</v>
      </c>
      <c r="D192" s="45"/>
      <c r="E192" s="45"/>
      <c r="F192" s="45"/>
      <c r="G192" s="45"/>
      <c r="H192" s="45"/>
      <c r="I192" s="46"/>
      <c r="J192" s="19"/>
    </row>
    <row r="193" spans="1:10" ht="12.75" customHeight="1">
      <c r="A193" s="34"/>
      <c r="B193" s="51">
        <f>B191+1</f>
        <v>65</v>
      </c>
      <c r="C193" s="38"/>
      <c r="D193" s="39"/>
      <c r="E193" s="40" t="s">
        <v>28</v>
      </c>
      <c r="F193" s="41">
        <v>78</v>
      </c>
      <c r="G193" s="42"/>
      <c r="H193" s="43"/>
      <c r="I193" s="44">
        <f>F193*G193</f>
        <v>0</v>
      </c>
      <c r="J193" s="19"/>
    </row>
    <row r="194" spans="1:10" ht="12.75" customHeight="1">
      <c r="A194" s="34"/>
      <c r="B194" s="56"/>
      <c r="C194" s="70" t="s">
        <v>73</v>
      </c>
      <c r="D194" s="45"/>
      <c r="E194" s="45"/>
      <c r="F194" s="45"/>
      <c r="G194" s="45"/>
      <c r="H194" s="45"/>
      <c r="I194" s="46"/>
      <c r="J194" s="19"/>
    </row>
    <row r="195" spans="1:10" ht="12.75" customHeight="1">
      <c r="A195" s="34"/>
      <c r="B195" s="51">
        <f>B193+1</f>
        <v>66</v>
      </c>
      <c r="C195" s="38"/>
      <c r="D195" s="39"/>
      <c r="E195" s="40" t="s">
        <v>28</v>
      </c>
      <c r="F195" s="41">
        <v>50</v>
      </c>
      <c r="G195" s="42"/>
      <c r="H195" s="43"/>
      <c r="I195" s="44">
        <f>F195*G195</f>
        <v>0</v>
      </c>
      <c r="J195" s="19"/>
    </row>
    <row r="196" spans="1:10" ht="12.75" customHeight="1">
      <c r="A196" s="34"/>
      <c r="B196" s="56"/>
      <c r="C196" s="70" t="s">
        <v>74</v>
      </c>
      <c r="D196" s="45"/>
      <c r="E196" s="45"/>
      <c r="F196" s="45"/>
      <c r="G196" s="45"/>
      <c r="H196" s="45"/>
      <c r="I196" s="46"/>
      <c r="J196" s="19"/>
    </row>
    <row r="197" spans="1:10" ht="12.75" customHeight="1">
      <c r="A197" s="34"/>
      <c r="B197" s="51">
        <f>B195+1</f>
        <v>67</v>
      </c>
      <c r="C197" s="38"/>
      <c r="D197" s="39"/>
      <c r="E197" s="40" t="s">
        <v>28</v>
      </c>
      <c r="F197" s="41">
        <v>32</v>
      </c>
      <c r="G197" s="42"/>
      <c r="H197" s="43"/>
      <c r="I197" s="44">
        <f>F197*G197</f>
        <v>0</v>
      </c>
      <c r="J197" s="19">
        <v>150</v>
      </c>
    </row>
    <row r="198" spans="1:10" ht="12.75" customHeight="1">
      <c r="A198" s="34"/>
      <c r="B198" s="56"/>
      <c r="C198" s="70" t="s">
        <v>75</v>
      </c>
      <c r="D198" s="45"/>
      <c r="E198" s="45"/>
      <c r="F198" s="45"/>
      <c r="G198" s="45"/>
      <c r="H198" s="45"/>
      <c r="I198" s="46"/>
      <c r="J198" s="19"/>
    </row>
    <row r="199" spans="1:10" ht="12.75" customHeight="1">
      <c r="A199" s="34"/>
      <c r="B199" s="51">
        <f>B197+1</f>
        <v>68</v>
      </c>
      <c r="C199" s="38"/>
      <c r="D199" s="39"/>
      <c r="E199" s="40" t="s">
        <v>28</v>
      </c>
      <c r="F199" s="41">
        <v>2</v>
      </c>
      <c r="G199" s="42"/>
      <c r="H199" s="43"/>
      <c r="I199" s="44">
        <f>F199*G199</f>
        <v>0</v>
      </c>
      <c r="J199" s="19"/>
    </row>
    <row r="200" spans="1:10" ht="12.75" customHeight="1">
      <c r="A200" s="34"/>
      <c r="B200" s="56"/>
      <c r="C200" s="70" t="s">
        <v>76</v>
      </c>
      <c r="D200" s="45"/>
      <c r="E200" s="45"/>
      <c r="F200" s="45"/>
      <c r="G200" s="45"/>
      <c r="H200" s="45"/>
      <c r="I200" s="46"/>
      <c r="J200" s="19"/>
    </row>
    <row r="201" spans="1:10" ht="12.75" customHeight="1">
      <c r="A201" s="34"/>
      <c r="B201" s="51">
        <f>B199+1</f>
        <v>69</v>
      </c>
      <c r="C201" s="38"/>
      <c r="D201" s="39"/>
      <c r="E201" s="40" t="s">
        <v>28</v>
      </c>
      <c r="F201" s="41">
        <v>5</v>
      </c>
      <c r="G201" s="42"/>
      <c r="H201" s="43"/>
      <c r="I201" s="44">
        <f>F201*G201</f>
        <v>0</v>
      </c>
      <c r="J201" s="19"/>
    </row>
    <row r="202" spans="1:10" ht="12.75" customHeight="1">
      <c r="A202" s="34"/>
      <c r="B202" s="56"/>
      <c r="C202" s="70" t="s">
        <v>77</v>
      </c>
      <c r="D202" s="45"/>
      <c r="E202" s="45"/>
      <c r="F202" s="45"/>
      <c r="G202" s="45"/>
      <c r="H202" s="45"/>
      <c r="I202" s="46"/>
      <c r="J202" s="19"/>
    </row>
    <row r="203" spans="1:10" ht="12.75" customHeight="1">
      <c r="A203" s="34"/>
      <c r="B203" s="51">
        <f>B201+1</f>
        <v>70</v>
      </c>
      <c r="C203" s="38"/>
      <c r="D203" s="39"/>
      <c r="E203" s="40" t="s">
        <v>28</v>
      </c>
      <c r="F203" s="41">
        <v>3302</v>
      </c>
      <c r="G203" s="42"/>
      <c r="H203" s="43"/>
      <c r="I203" s="44">
        <f>F203*G203</f>
        <v>0</v>
      </c>
      <c r="J203" s="19"/>
    </row>
    <row r="204" spans="1:10" ht="12.75" customHeight="1">
      <c r="A204" s="34"/>
      <c r="B204" s="56"/>
      <c r="C204" s="70" t="s">
        <v>78</v>
      </c>
      <c r="D204" s="45"/>
      <c r="E204" s="45"/>
      <c r="F204" s="45"/>
      <c r="G204" s="45"/>
      <c r="H204" s="45"/>
      <c r="I204" s="46"/>
      <c r="J204" s="19"/>
    </row>
    <row r="205" spans="1:10" ht="12.75" customHeight="1" thickBot="1">
      <c r="A205" s="34"/>
      <c r="B205" s="51">
        <f>B203+1</f>
        <v>71</v>
      </c>
      <c r="C205" s="38"/>
      <c r="D205" s="39"/>
      <c r="E205" s="40" t="s">
        <v>28</v>
      </c>
      <c r="F205" s="41">
        <v>5</v>
      </c>
      <c r="G205" s="42"/>
      <c r="H205" s="43"/>
      <c r="I205" s="47">
        <f>F205*G205</f>
        <v>0</v>
      </c>
      <c r="J205" s="20"/>
    </row>
    <row r="206" spans="1:10" ht="18" customHeight="1" thickBot="1">
      <c r="A206" s="57"/>
      <c r="B206" s="58"/>
      <c r="C206" s="58"/>
      <c r="D206" s="59"/>
      <c r="E206" s="15"/>
      <c r="F206" s="15" t="s">
        <v>12</v>
      </c>
      <c r="G206" s="16">
        <f>A189</f>
        <v>36</v>
      </c>
      <c r="H206" s="17"/>
      <c r="I206" s="14">
        <f>SUM(I191:I205)</f>
        <v>0</v>
      </c>
      <c r="J206" s="62"/>
    </row>
    <row r="207" spans="1:10" ht="12.75">
      <c r="A207" s="35">
        <v>37</v>
      </c>
      <c r="B207" s="48"/>
      <c r="C207" s="76" t="s">
        <v>79</v>
      </c>
      <c r="D207" s="36"/>
      <c r="E207" s="36"/>
      <c r="F207" s="36"/>
      <c r="G207" s="36"/>
      <c r="H207" s="36"/>
      <c r="I207" s="36"/>
      <c r="J207" s="18"/>
    </row>
    <row r="208" spans="1:10" ht="12.75" customHeight="1" thickBot="1">
      <c r="A208" s="7"/>
      <c r="B208" s="37">
        <v>72</v>
      </c>
      <c r="C208" s="21"/>
      <c r="D208" s="21"/>
      <c r="E208" s="29" t="s">
        <v>11</v>
      </c>
      <c r="F208" s="30">
        <v>50</v>
      </c>
      <c r="G208" s="31"/>
      <c r="H208" s="32"/>
      <c r="I208" s="33">
        <f>F208*G208</f>
        <v>0</v>
      </c>
      <c r="J208" s="20">
        <v>1.5</v>
      </c>
    </row>
    <row r="209" spans="1:10" ht="18" customHeight="1" thickBot="1">
      <c r="A209" s="57"/>
      <c r="B209" s="58"/>
      <c r="C209" s="58"/>
      <c r="D209" s="59"/>
      <c r="E209" s="60"/>
      <c r="F209" s="49" t="s">
        <v>12</v>
      </c>
      <c r="G209" s="16">
        <f>A207</f>
        <v>37</v>
      </c>
      <c r="H209" s="17"/>
      <c r="I209" s="14">
        <f>SUM(I208)</f>
        <v>0</v>
      </c>
      <c r="J209" s="61"/>
    </row>
    <row r="210" spans="1:10" ht="12.75" customHeight="1">
      <c r="A210" s="35">
        <v>38</v>
      </c>
      <c r="B210" s="48"/>
      <c r="C210" s="76" t="s">
        <v>80</v>
      </c>
      <c r="D210" s="36"/>
      <c r="E210" s="36"/>
      <c r="F210" s="36"/>
      <c r="G210" s="36"/>
      <c r="H210" s="36"/>
      <c r="I210" s="36"/>
      <c r="J210" s="18"/>
    </row>
    <row r="211" spans="1:10" ht="12.75" customHeight="1" thickBot="1">
      <c r="A211" s="7"/>
      <c r="B211" s="37">
        <v>73</v>
      </c>
      <c r="C211" s="21"/>
      <c r="D211" s="21"/>
      <c r="E211" s="29" t="s">
        <v>11</v>
      </c>
      <c r="F211" s="30">
        <v>500</v>
      </c>
      <c r="G211" s="31"/>
      <c r="H211" s="32"/>
      <c r="I211" s="33">
        <f>F211*G211</f>
        <v>0</v>
      </c>
      <c r="J211" s="20">
        <v>2</v>
      </c>
    </row>
    <row r="212" spans="1:10" ht="18" customHeight="1" thickBot="1">
      <c r="A212" s="57"/>
      <c r="B212" s="58"/>
      <c r="C212" s="58"/>
      <c r="D212" s="59"/>
      <c r="E212" s="60"/>
      <c r="F212" s="49" t="s">
        <v>12</v>
      </c>
      <c r="G212" s="16">
        <f>A210</f>
        <v>38</v>
      </c>
      <c r="H212" s="17"/>
      <c r="I212" s="14">
        <f>SUM(I211)</f>
        <v>0</v>
      </c>
      <c r="J212" s="61"/>
    </row>
    <row r="213" spans="1:10" ht="12.75" customHeight="1">
      <c r="A213" s="35">
        <v>39</v>
      </c>
      <c r="B213" s="48"/>
      <c r="C213" s="76" t="s">
        <v>82</v>
      </c>
      <c r="D213" s="36"/>
      <c r="E213" s="36"/>
      <c r="F213" s="36"/>
      <c r="G213" s="36"/>
      <c r="H213" s="36"/>
      <c r="I213" s="36"/>
      <c r="J213" s="18"/>
    </row>
    <row r="214" spans="1:10" ht="12.75" customHeight="1" thickBot="1">
      <c r="A214" s="7"/>
      <c r="B214" s="37">
        <v>74</v>
      </c>
      <c r="C214" s="21"/>
      <c r="D214" s="21"/>
      <c r="E214" s="29" t="s">
        <v>11</v>
      </c>
      <c r="F214" s="30">
        <v>2000</v>
      </c>
      <c r="G214" s="31"/>
      <c r="H214" s="32"/>
      <c r="I214" s="33">
        <f>F214*G214</f>
        <v>0</v>
      </c>
      <c r="J214" s="20">
        <v>300</v>
      </c>
    </row>
    <row r="215" spans="1:10" ht="18" customHeight="1" thickBot="1">
      <c r="A215" s="57"/>
      <c r="B215" s="58"/>
      <c r="C215" s="58"/>
      <c r="D215" s="59"/>
      <c r="E215" s="60"/>
      <c r="F215" s="49" t="s">
        <v>12</v>
      </c>
      <c r="G215" s="16">
        <f>A213</f>
        <v>39</v>
      </c>
      <c r="H215" s="17"/>
      <c r="I215" s="14">
        <f>SUM(I214)</f>
        <v>0</v>
      </c>
      <c r="J215" s="61"/>
    </row>
    <row r="216" spans="1:10" ht="23.25" customHeight="1">
      <c r="A216" s="35">
        <v>40</v>
      </c>
      <c r="B216" s="48"/>
      <c r="C216" s="128" t="s">
        <v>81</v>
      </c>
      <c r="D216" s="128"/>
      <c r="E216" s="128"/>
      <c r="F216" s="128"/>
      <c r="G216" s="128"/>
      <c r="H216" s="128"/>
      <c r="I216" s="129"/>
      <c r="J216" s="18">
        <v>25</v>
      </c>
    </row>
    <row r="217" spans="1:10" ht="12.75" customHeight="1" thickBot="1">
      <c r="A217" s="7"/>
      <c r="B217" s="37">
        <v>75</v>
      </c>
      <c r="C217" s="21"/>
      <c r="D217" s="21"/>
      <c r="E217" s="29" t="s">
        <v>28</v>
      </c>
      <c r="F217" s="30">
        <v>9000</v>
      </c>
      <c r="G217" s="31"/>
      <c r="H217" s="32"/>
      <c r="I217" s="33">
        <f>F217*G217</f>
        <v>0</v>
      </c>
      <c r="J217" s="20"/>
    </row>
    <row r="218" spans="1:10" ht="18" customHeight="1" thickBot="1">
      <c r="A218" s="57"/>
      <c r="B218" s="58"/>
      <c r="C218" s="58"/>
      <c r="D218" s="59"/>
      <c r="E218" s="60"/>
      <c r="F218" s="49" t="s">
        <v>12</v>
      </c>
      <c r="G218" s="16">
        <f>A216</f>
        <v>40</v>
      </c>
      <c r="H218" s="17"/>
      <c r="I218" s="14">
        <f>SUM(I217)</f>
        <v>0</v>
      </c>
      <c r="J218" s="61"/>
    </row>
    <row r="219" spans="1:10" ht="34.5" customHeight="1">
      <c r="A219" s="35">
        <v>41</v>
      </c>
      <c r="B219" s="48"/>
      <c r="C219" s="125" t="s">
        <v>86</v>
      </c>
      <c r="D219" s="126"/>
      <c r="E219" s="126"/>
      <c r="F219" s="126"/>
      <c r="G219" s="126"/>
      <c r="H219" s="126"/>
      <c r="I219" s="127"/>
      <c r="J219" s="18">
        <v>150</v>
      </c>
    </row>
    <row r="220" spans="1:10" ht="12.75" customHeight="1" thickBot="1">
      <c r="A220" s="7"/>
      <c r="B220" s="37">
        <v>76</v>
      </c>
      <c r="C220" s="38"/>
      <c r="D220" s="39"/>
      <c r="E220" s="40" t="s">
        <v>11</v>
      </c>
      <c r="F220" s="41">
        <v>1500</v>
      </c>
      <c r="G220" s="42"/>
      <c r="H220" s="43"/>
      <c r="I220" s="44">
        <f>F220*G220</f>
        <v>0</v>
      </c>
      <c r="J220" s="20"/>
    </row>
    <row r="221" spans="1:10" ht="18" customHeight="1" thickBot="1">
      <c r="A221" s="57"/>
      <c r="B221" s="58"/>
      <c r="C221" s="58"/>
      <c r="D221" s="59"/>
      <c r="E221" s="60"/>
      <c r="F221" s="49" t="s">
        <v>12</v>
      </c>
      <c r="G221" s="16">
        <f>A219</f>
        <v>41</v>
      </c>
      <c r="H221" s="17"/>
      <c r="I221" s="14">
        <f>SUM(I220)</f>
        <v>0</v>
      </c>
      <c r="J221" s="61"/>
    </row>
    <row r="222" spans="1:10" ht="12.75" customHeight="1">
      <c r="A222" s="52">
        <v>42</v>
      </c>
      <c r="B222" s="56"/>
      <c r="C222" s="70" t="s">
        <v>83</v>
      </c>
      <c r="D222" s="45"/>
      <c r="E222" s="45"/>
      <c r="F222" s="45"/>
      <c r="G222" s="45"/>
      <c r="H222" s="45"/>
      <c r="I222" s="46"/>
      <c r="J222" s="19"/>
    </row>
    <row r="223" spans="1:10" ht="12.75" customHeight="1">
      <c r="A223" s="7"/>
      <c r="B223" s="51">
        <v>77</v>
      </c>
      <c r="C223" s="38"/>
      <c r="D223" s="39"/>
      <c r="E223" s="40" t="s">
        <v>11</v>
      </c>
      <c r="F223" s="41">
        <v>735</v>
      </c>
      <c r="G223" s="42"/>
      <c r="H223" s="43"/>
      <c r="I223" s="44">
        <f>F223*G223</f>
        <v>0</v>
      </c>
      <c r="J223" s="19"/>
    </row>
    <row r="224" spans="1:10" ht="12.75" customHeight="1">
      <c r="A224" s="34"/>
      <c r="B224" s="56"/>
      <c r="C224" s="70" t="s">
        <v>85</v>
      </c>
      <c r="D224" s="45"/>
      <c r="E224" s="45"/>
      <c r="F224" s="45"/>
      <c r="G224" s="45"/>
      <c r="H224" s="45"/>
      <c r="I224" s="46"/>
      <c r="J224" s="19"/>
    </row>
    <row r="225" spans="1:10" ht="12.75" customHeight="1">
      <c r="A225" s="34"/>
      <c r="B225" s="51">
        <f>B223+1</f>
        <v>78</v>
      </c>
      <c r="C225" s="38"/>
      <c r="D225" s="39"/>
      <c r="E225" s="40" t="s">
        <v>11</v>
      </c>
      <c r="F225" s="41">
        <v>6625</v>
      </c>
      <c r="G225" s="42"/>
      <c r="H225" s="43"/>
      <c r="I225" s="44">
        <f>F225*G225</f>
        <v>0</v>
      </c>
      <c r="J225" s="19">
        <v>2000</v>
      </c>
    </row>
    <row r="226" spans="1:10" ht="23.25" customHeight="1">
      <c r="A226" s="34"/>
      <c r="B226" s="56"/>
      <c r="C226" s="122" t="s">
        <v>84</v>
      </c>
      <c r="D226" s="123"/>
      <c r="E226" s="123"/>
      <c r="F226" s="123"/>
      <c r="G226" s="123"/>
      <c r="H226" s="123"/>
      <c r="I226" s="124"/>
      <c r="J226" s="19"/>
    </row>
    <row r="227" spans="1:10" ht="12.75" customHeight="1" thickBot="1">
      <c r="A227" s="34"/>
      <c r="B227" s="51">
        <f>B225+1</f>
        <v>79</v>
      </c>
      <c r="C227" s="38"/>
      <c r="D227" s="39"/>
      <c r="E227" s="40" t="s">
        <v>11</v>
      </c>
      <c r="F227" s="41">
        <v>3500</v>
      </c>
      <c r="G227" s="42"/>
      <c r="H227" s="43"/>
      <c r="I227" s="47">
        <f>F227*G227</f>
        <v>0</v>
      </c>
      <c r="J227" s="20"/>
    </row>
    <row r="228" spans="1:10" ht="18" customHeight="1" thickBot="1">
      <c r="A228" s="57"/>
      <c r="B228" s="58"/>
      <c r="C228" s="58"/>
      <c r="D228" s="59"/>
      <c r="E228" s="15"/>
      <c r="F228" s="15" t="s">
        <v>12</v>
      </c>
      <c r="G228" s="16">
        <f>A222</f>
        <v>42</v>
      </c>
      <c r="H228" s="17"/>
      <c r="I228" s="14">
        <f>SUM(I223:I227)</f>
        <v>0</v>
      </c>
      <c r="J228" s="62"/>
    </row>
    <row r="229" spans="1:10" ht="45.75" customHeight="1">
      <c r="A229" s="35">
        <v>43</v>
      </c>
      <c r="B229" s="48"/>
      <c r="C229" s="128" t="s">
        <v>432</v>
      </c>
      <c r="D229" s="128"/>
      <c r="E229" s="128"/>
      <c r="F229" s="128"/>
      <c r="G229" s="128"/>
      <c r="H229" s="128"/>
      <c r="I229" s="129"/>
      <c r="J229" s="18"/>
    </row>
    <row r="230" spans="1:10" ht="12.75" customHeight="1">
      <c r="A230" s="52"/>
      <c r="B230" s="56"/>
      <c r="C230" s="70" t="s">
        <v>87</v>
      </c>
      <c r="D230" s="45"/>
      <c r="E230" s="45"/>
      <c r="F230" s="45"/>
      <c r="G230" s="45"/>
      <c r="H230" s="45"/>
      <c r="I230" s="46"/>
      <c r="J230" s="19">
        <v>6000</v>
      </c>
    </row>
    <row r="231" spans="1:10" ht="12.75" customHeight="1">
      <c r="A231" s="7"/>
      <c r="B231" s="51">
        <v>80</v>
      </c>
      <c r="C231" s="38"/>
      <c r="D231" s="39"/>
      <c r="E231" s="40" t="s">
        <v>11</v>
      </c>
      <c r="F231" s="41">
        <v>7000</v>
      </c>
      <c r="G231" s="42"/>
      <c r="H231" s="43"/>
      <c r="I231" s="44">
        <f>F231*G231</f>
        <v>0</v>
      </c>
      <c r="J231" s="19"/>
    </row>
    <row r="232" spans="1:10" ht="12.75" customHeight="1">
      <c r="A232" s="34"/>
      <c r="B232" s="56"/>
      <c r="C232" s="70" t="s">
        <v>88</v>
      </c>
      <c r="D232" s="45"/>
      <c r="E232" s="45"/>
      <c r="F232" s="45"/>
      <c r="G232" s="45"/>
      <c r="H232" s="45"/>
      <c r="I232" s="46"/>
      <c r="J232" s="19"/>
    </row>
    <row r="233" spans="1:10" ht="12.75" customHeight="1" thickBot="1">
      <c r="A233" s="34"/>
      <c r="B233" s="51">
        <f>B231+1</f>
        <v>81</v>
      </c>
      <c r="C233" s="38"/>
      <c r="D233" s="39"/>
      <c r="E233" s="40" t="s">
        <v>11</v>
      </c>
      <c r="F233" s="41">
        <v>300</v>
      </c>
      <c r="G233" s="42"/>
      <c r="H233" s="43"/>
      <c r="I233" s="47">
        <f>F233*G233</f>
        <v>0</v>
      </c>
      <c r="J233" s="20"/>
    </row>
    <row r="234" spans="1:10" ht="18" customHeight="1" thickBot="1">
      <c r="A234" s="57"/>
      <c r="B234" s="58"/>
      <c r="C234" s="58"/>
      <c r="D234" s="59"/>
      <c r="E234" s="15"/>
      <c r="F234" s="15" t="s">
        <v>12</v>
      </c>
      <c r="G234" s="16">
        <f>A229</f>
        <v>43</v>
      </c>
      <c r="H234" s="17"/>
      <c r="I234" s="14">
        <f>SUM(I231:I233)</f>
        <v>0</v>
      </c>
      <c r="J234" s="62"/>
    </row>
    <row r="235" spans="1:10" ht="23.25" customHeight="1">
      <c r="A235" s="52">
        <v>44</v>
      </c>
      <c r="B235" s="56"/>
      <c r="C235" s="125" t="s">
        <v>89</v>
      </c>
      <c r="D235" s="126"/>
      <c r="E235" s="126"/>
      <c r="F235" s="126"/>
      <c r="G235" s="126"/>
      <c r="H235" s="126"/>
      <c r="I235" s="127"/>
      <c r="J235" s="19"/>
    </row>
    <row r="236" spans="1:10" ht="12.75" customHeight="1">
      <c r="A236" s="7"/>
      <c r="B236" s="51">
        <v>82</v>
      </c>
      <c r="C236" s="38"/>
      <c r="D236" s="39"/>
      <c r="E236" s="40" t="s">
        <v>11</v>
      </c>
      <c r="F236" s="41">
        <v>10400</v>
      </c>
      <c r="G236" s="42"/>
      <c r="H236" s="43"/>
      <c r="I236" s="44">
        <f>F236*G236</f>
        <v>0</v>
      </c>
      <c r="J236" s="19"/>
    </row>
    <row r="237" spans="1:10" ht="22.5" customHeight="1">
      <c r="A237" s="34"/>
      <c r="B237" s="56"/>
      <c r="C237" s="122" t="s">
        <v>91</v>
      </c>
      <c r="D237" s="123"/>
      <c r="E237" s="123"/>
      <c r="F237" s="123"/>
      <c r="G237" s="123"/>
      <c r="H237" s="123"/>
      <c r="I237" s="124"/>
      <c r="J237" s="19">
        <v>1200</v>
      </c>
    </row>
    <row r="238" spans="1:10" ht="12.75" customHeight="1">
      <c r="A238" s="34"/>
      <c r="B238" s="51">
        <f>B236+1</f>
        <v>83</v>
      </c>
      <c r="C238" s="38"/>
      <c r="D238" s="39"/>
      <c r="E238" s="40" t="s">
        <v>11</v>
      </c>
      <c r="F238" s="41">
        <v>2500</v>
      </c>
      <c r="G238" s="42"/>
      <c r="H238" s="43"/>
      <c r="I238" s="44">
        <f>F238*G238</f>
        <v>0</v>
      </c>
      <c r="J238" s="19"/>
    </row>
    <row r="239" spans="1:10" ht="22.5" customHeight="1">
      <c r="A239" s="34"/>
      <c r="B239" s="56"/>
      <c r="C239" s="122" t="s">
        <v>90</v>
      </c>
      <c r="D239" s="123"/>
      <c r="E239" s="123"/>
      <c r="F239" s="123"/>
      <c r="G239" s="123"/>
      <c r="H239" s="123"/>
      <c r="I239" s="124"/>
      <c r="J239" s="19"/>
    </row>
    <row r="240" spans="1:10" ht="12.75" customHeight="1" thickBot="1">
      <c r="A240" s="34"/>
      <c r="B240" s="51">
        <f>B238+1</f>
        <v>84</v>
      </c>
      <c r="C240" s="38"/>
      <c r="D240" s="39"/>
      <c r="E240" s="40" t="s">
        <v>11</v>
      </c>
      <c r="F240" s="41">
        <v>1900</v>
      </c>
      <c r="G240" s="42"/>
      <c r="H240" s="43"/>
      <c r="I240" s="47">
        <f>F240*G240</f>
        <v>0</v>
      </c>
      <c r="J240" s="20"/>
    </row>
    <row r="241" spans="1:10" ht="18" customHeight="1" thickBot="1">
      <c r="A241" s="57"/>
      <c r="B241" s="58"/>
      <c r="C241" s="58"/>
      <c r="D241" s="59"/>
      <c r="E241" s="15"/>
      <c r="F241" s="15" t="s">
        <v>12</v>
      </c>
      <c r="G241" s="16">
        <f>A235</f>
        <v>44</v>
      </c>
      <c r="H241" s="17"/>
      <c r="I241" s="14">
        <f>SUM(I236:I240)</f>
        <v>0</v>
      </c>
      <c r="J241" s="62"/>
    </row>
    <row r="242" spans="1:10" ht="34.5" customHeight="1">
      <c r="A242" s="52">
        <v>45</v>
      </c>
      <c r="B242" s="56"/>
      <c r="C242" s="125" t="s">
        <v>433</v>
      </c>
      <c r="D242" s="126"/>
      <c r="E242" s="126"/>
      <c r="F242" s="126"/>
      <c r="G242" s="126"/>
      <c r="H242" s="126"/>
      <c r="I242" s="127"/>
      <c r="J242" s="19"/>
    </row>
    <row r="243" spans="1:10" ht="12.75" customHeight="1">
      <c r="A243" s="7"/>
      <c r="B243" s="51">
        <v>85</v>
      </c>
      <c r="C243" s="38"/>
      <c r="D243" s="39"/>
      <c r="E243" s="40" t="s">
        <v>11</v>
      </c>
      <c r="F243" s="41">
        <v>500</v>
      </c>
      <c r="G243" s="42"/>
      <c r="H243" s="43"/>
      <c r="I243" s="44">
        <f>F243*G243</f>
        <v>0</v>
      </c>
      <c r="J243" s="19"/>
    </row>
    <row r="244" spans="1:10" ht="33.75" customHeight="1">
      <c r="A244" s="34"/>
      <c r="B244" s="56"/>
      <c r="C244" s="122" t="s">
        <v>92</v>
      </c>
      <c r="D244" s="123"/>
      <c r="E244" s="123"/>
      <c r="F244" s="123"/>
      <c r="G244" s="123"/>
      <c r="H244" s="123"/>
      <c r="I244" s="124"/>
      <c r="J244" s="19">
        <v>500</v>
      </c>
    </row>
    <row r="245" spans="1:10" ht="12.75" customHeight="1">
      <c r="A245" s="34"/>
      <c r="B245" s="51">
        <f>B243+1</f>
        <v>86</v>
      </c>
      <c r="C245" s="38"/>
      <c r="D245" s="39"/>
      <c r="E245" s="40" t="s">
        <v>11</v>
      </c>
      <c r="F245" s="41">
        <v>200</v>
      </c>
      <c r="G245" s="42"/>
      <c r="H245" s="43"/>
      <c r="I245" s="44">
        <f>F245*G245</f>
        <v>0</v>
      </c>
      <c r="J245" s="19"/>
    </row>
    <row r="246" spans="1:10" ht="33.75" customHeight="1">
      <c r="A246" s="34"/>
      <c r="B246" s="56"/>
      <c r="C246" s="122" t="s">
        <v>93</v>
      </c>
      <c r="D246" s="123"/>
      <c r="E246" s="123"/>
      <c r="F246" s="123"/>
      <c r="G246" s="123"/>
      <c r="H246" s="123"/>
      <c r="I246" s="124"/>
      <c r="J246" s="19"/>
    </row>
    <row r="247" spans="1:10" ht="12.75" customHeight="1" thickBot="1">
      <c r="A247" s="34"/>
      <c r="B247" s="51">
        <f>B245+1</f>
        <v>87</v>
      </c>
      <c r="C247" s="38"/>
      <c r="D247" s="39"/>
      <c r="E247" s="40" t="s">
        <v>11</v>
      </c>
      <c r="F247" s="41">
        <v>3000</v>
      </c>
      <c r="G247" s="42"/>
      <c r="H247" s="43"/>
      <c r="I247" s="47">
        <f>F247*G247</f>
        <v>0</v>
      </c>
      <c r="J247" s="20"/>
    </row>
    <row r="248" spans="1:10" ht="18" customHeight="1" thickBot="1">
      <c r="A248" s="57"/>
      <c r="B248" s="58"/>
      <c r="C248" s="58"/>
      <c r="D248" s="59"/>
      <c r="E248" s="15"/>
      <c r="F248" s="15" t="s">
        <v>12</v>
      </c>
      <c r="G248" s="16">
        <f>A242</f>
        <v>45</v>
      </c>
      <c r="H248" s="17"/>
      <c r="I248" s="14">
        <f>SUM(I243:I247)</f>
        <v>0</v>
      </c>
      <c r="J248" s="62"/>
    </row>
    <row r="249" spans="1:10" ht="12.75" customHeight="1">
      <c r="A249" s="35">
        <v>46</v>
      </c>
      <c r="B249" s="48"/>
      <c r="C249" s="76" t="s">
        <v>94</v>
      </c>
      <c r="D249" s="36"/>
      <c r="E249" s="36"/>
      <c r="F249" s="36"/>
      <c r="G249" s="36"/>
      <c r="H249" s="36"/>
      <c r="I249" s="36"/>
      <c r="J249" s="18"/>
    </row>
    <row r="250" spans="1:10" ht="12.75" customHeight="1">
      <c r="A250" s="52"/>
      <c r="B250" s="56"/>
      <c r="C250" s="70" t="s">
        <v>417</v>
      </c>
      <c r="D250" s="45"/>
      <c r="E250" s="45"/>
      <c r="F250" s="45"/>
      <c r="G250" s="45"/>
      <c r="H250" s="45"/>
      <c r="I250" s="46"/>
      <c r="J250" s="19"/>
    </row>
    <row r="251" spans="1:10" ht="12.75" customHeight="1">
      <c r="A251" s="7"/>
      <c r="B251" s="51">
        <v>88</v>
      </c>
      <c r="C251" s="38"/>
      <c r="D251" s="39"/>
      <c r="E251" s="40" t="s">
        <v>28</v>
      </c>
      <c r="F251" s="41">
        <v>30</v>
      </c>
      <c r="G251" s="42"/>
      <c r="H251" s="43"/>
      <c r="I251" s="44">
        <f>F251*G251</f>
        <v>0</v>
      </c>
      <c r="J251" s="19">
        <v>30</v>
      </c>
    </row>
    <row r="252" spans="1:10" ht="12.75" customHeight="1">
      <c r="A252" s="34"/>
      <c r="B252" s="56"/>
      <c r="C252" s="70" t="s">
        <v>401</v>
      </c>
      <c r="D252" s="45"/>
      <c r="E252" s="45"/>
      <c r="F252" s="45"/>
      <c r="G252" s="45"/>
      <c r="H252" s="45"/>
      <c r="I252" s="46"/>
      <c r="J252" s="19"/>
    </row>
    <row r="253" spans="1:10" ht="12.75" customHeight="1" thickBot="1">
      <c r="A253" s="34"/>
      <c r="B253" s="51">
        <f>B251+1</f>
        <v>89</v>
      </c>
      <c r="C253" s="38"/>
      <c r="D253" s="39"/>
      <c r="E253" s="40" t="s">
        <v>28</v>
      </c>
      <c r="F253" s="41">
        <v>20</v>
      </c>
      <c r="G253" s="42"/>
      <c r="H253" s="43"/>
      <c r="I253" s="47">
        <f>F253*G253</f>
        <v>0</v>
      </c>
      <c r="J253" s="20"/>
    </row>
    <row r="254" spans="1:10" ht="18" customHeight="1" thickBot="1">
      <c r="A254" s="57"/>
      <c r="B254" s="58"/>
      <c r="C254" s="58"/>
      <c r="D254" s="59"/>
      <c r="E254" s="15"/>
      <c r="F254" s="15" t="s">
        <v>12</v>
      </c>
      <c r="G254" s="16">
        <f>A249</f>
        <v>46</v>
      </c>
      <c r="H254" s="17"/>
      <c r="I254" s="14">
        <f>SUM(I251:I253)</f>
        <v>0</v>
      </c>
      <c r="J254" s="62"/>
    </row>
    <row r="255" spans="1:10" ht="12.75" customHeight="1">
      <c r="A255" s="52">
        <v>47</v>
      </c>
      <c r="B255" s="56"/>
      <c r="C255" s="70" t="s">
        <v>95</v>
      </c>
      <c r="D255" s="45"/>
      <c r="E255" s="45"/>
      <c r="F255" s="45"/>
      <c r="G255" s="45"/>
      <c r="H255" s="45"/>
      <c r="I255" s="46"/>
      <c r="J255" s="19"/>
    </row>
    <row r="256" spans="1:10" ht="12.75" customHeight="1">
      <c r="A256" s="7"/>
      <c r="B256" s="51">
        <v>90</v>
      </c>
      <c r="C256" s="38"/>
      <c r="D256" s="39"/>
      <c r="E256" s="40" t="s">
        <v>11</v>
      </c>
      <c r="F256" s="41">
        <v>100</v>
      </c>
      <c r="G256" s="42"/>
      <c r="H256" s="43"/>
      <c r="I256" s="44">
        <f>F256*G256</f>
        <v>0</v>
      </c>
      <c r="J256" s="19"/>
    </row>
    <row r="257" spans="1:10" ht="33.75" customHeight="1">
      <c r="A257" s="34"/>
      <c r="B257" s="56"/>
      <c r="C257" s="122" t="s">
        <v>96</v>
      </c>
      <c r="D257" s="123"/>
      <c r="E257" s="123"/>
      <c r="F257" s="123"/>
      <c r="G257" s="123"/>
      <c r="H257" s="123"/>
      <c r="I257" s="124"/>
      <c r="J257" s="19"/>
    </row>
    <row r="258" spans="1:10" ht="12.75" customHeight="1">
      <c r="A258" s="34"/>
      <c r="B258" s="51">
        <f>B256+1</f>
        <v>91</v>
      </c>
      <c r="C258" s="38"/>
      <c r="D258" s="39"/>
      <c r="E258" s="40" t="s">
        <v>11</v>
      </c>
      <c r="F258" s="41">
        <v>230</v>
      </c>
      <c r="G258" s="42"/>
      <c r="H258" s="43"/>
      <c r="I258" s="44">
        <f>F258*G258</f>
        <v>0</v>
      </c>
      <c r="J258" s="19">
        <v>150</v>
      </c>
    </row>
    <row r="259" spans="1:10" ht="22.5" customHeight="1">
      <c r="A259" s="34"/>
      <c r="B259" s="56"/>
      <c r="C259" s="122" t="s">
        <v>97</v>
      </c>
      <c r="D259" s="123"/>
      <c r="E259" s="123"/>
      <c r="F259" s="123"/>
      <c r="G259" s="123"/>
      <c r="H259" s="123"/>
      <c r="I259" s="124"/>
      <c r="J259" s="19"/>
    </row>
    <row r="260" spans="1:10" ht="12.75" customHeight="1">
      <c r="A260" s="34"/>
      <c r="B260" s="51">
        <f>B258+1</f>
        <v>92</v>
      </c>
      <c r="C260" s="38"/>
      <c r="D260" s="39"/>
      <c r="E260" s="40" t="s">
        <v>11</v>
      </c>
      <c r="F260" s="41">
        <v>150</v>
      </c>
      <c r="G260" s="42"/>
      <c r="H260" s="43"/>
      <c r="I260" s="44">
        <f>F260*G260</f>
        <v>0</v>
      </c>
      <c r="J260" s="19"/>
    </row>
    <row r="261" spans="1:10" ht="22.5" customHeight="1">
      <c r="A261" s="34"/>
      <c r="B261" s="56"/>
      <c r="C261" s="122" t="s">
        <v>98</v>
      </c>
      <c r="D261" s="123"/>
      <c r="E261" s="123"/>
      <c r="F261" s="123"/>
      <c r="G261" s="123"/>
      <c r="H261" s="123"/>
      <c r="I261" s="124"/>
      <c r="J261" s="19"/>
    </row>
    <row r="262" spans="1:10" ht="12.75" customHeight="1" thickBot="1">
      <c r="A262" s="34"/>
      <c r="B262" s="51">
        <f>B260+1</f>
        <v>93</v>
      </c>
      <c r="C262" s="38"/>
      <c r="D262" s="39"/>
      <c r="E262" s="40" t="s">
        <v>11</v>
      </c>
      <c r="F262" s="41">
        <v>10100</v>
      </c>
      <c r="G262" s="42"/>
      <c r="H262" s="43"/>
      <c r="I262" s="47">
        <f>F262*G262</f>
        <v>0</v>
      </c>
      <c r="J262" s="20"/>
    </row>
    <row r="263" spans="1:10" ht="18" customHeight="1" thickBot="1">
      <c r="A263" s="57"/>
      <c r="B263" s="58"/>
      <c r="C263" s="58"/>
      <c r="D263" s="59"/>
      <c r="E263" s="15"/>
      <c r="F263" s="15" t="s">
        <v>12</v>
      </c>
      <c r="G263" s="16">
        <f>A255</f>
        <v>47</v>
      </c>
      <c r="H263" s="17"/>
      <c r="I263" s="14">
        <f>SUM(I256:I262)</f>
        <v>0</v>
      </c>
      <c r="J263" s="62"/>
    </row>
    <row r="264" spans="1:10" ht="34.5" customHeight="1">
      <c r="A264" s="35">
        <v>48</v>
      </c>
      <c r="B264" s="48"/>
      <c r="C264" s="128" t="s">
        <v>100</v>
      </c>
      <c r="D264" s="128"/>
      <c r="E264" s="128"/>
      <c r="F264" s="128"/>
      <c r="G264" s="128"/>
      <c r="H264" s="128"/>
      <c r="I264" s="129"/>
      <c r="J264" s="18">
        <v>30</v>
      </c>
    </row>
    <row r="265" spans="1:10" ht="12.75" customHeight="1" thickBot="1">
      <c r="A265" s="7"/>
      <c r="B265" s="37">
        <v>94</v>
      </c>
      <c r="C265" s="21"/>
      <c r="D265" s="21"/>
      <c r="E265" s="29" t="s">
        <v>11</v>
      </c>
      <c r="F265" s="30">
        <v>4600</v>
      </c>
      <c r="G265" s="31"/>
      <c r="H265" s="32"/>
      <c r="I265" s="33">
        <f>F265*G265</f>
        <v>0</v>
      </c>
      <c r="J265" s="20"/>
    </row>
    <row r="266" spans="1:10" ht="18" customHeight="1" thickBot="1">
      <c r="A266" s="57"/>
      <c r="B266" s="58"/>
      <c r="C266" s="58"/>
      <c r="D266" s="59"/>
      <c r="E266" s="60"/>
      <c r="F266" s="49" t="s">
        <v>12</v>
      </c>
      <c r="G266" s="16">
        <f>A264</f>
        <v>48</v>
      </c>
      <c r="H266" s="17"/>
      <c r="I266" s="14">
        <f>SUM(I265)</f>
        <v>0</v>
      </c>
      <c r="J266" s="61"/>
    </row>
    <row r="267" spans="1:10" ht="12.75" customHeight="1">
      <c r="A267" s="35">
        <v>49</v>
      </c>
      <c r="B267" s="48"/>
      <c r="C267" s="76" t="s">
        <v>459</v>
      </c>
      <c r="D267" s="36"/>
      <c r="E267" s="36"/>
      <c r="F267" s="36"/>
      <c r="G267" s="36"/>
      <c r="H267" s="36"/>
      <c r="I267" s="36"/>
      <c r="J267" s="18"/>
    </row>
    <row r="268" spans="1:10" ht="12.75" customHeight="1" thickBot="1">
      <c r="A268" s="7"/>
      <c r="B268" s="37">
        <v>95</v>
      </c>
      <c r="C268" s="21"/>
      <c r="D268" s="21"/>
      <c r="E268" s="29" t="s">
        <v>11</v>
      </c>
      <c r="F268" s="30">
        <v>80</v>
      </c>
      <c r="G268" s="31"/>
      <c r="H268" s="32"/>
      <c r="I268" s="33">
        <f>F268*G268</f>
        <v>0</v>
      </c>
      <c r="J268" s="20">
        <v>2</v>
      </c>
    </row>
    <row r="269" spans="1:10" ht="18" customHeight="1" thickBot="1">
      <c r="A269" s="57"/>
      <c r="B269" s="58"/>
      <c r="C269" s="58"/>
      <c r="D269" s="59"/>
      <c r="E269" s="60"/>
      <c r="F269" s="49" t="s">
        <v>12</v>
      </c>
      <c r="G269" s="16">
        <f>A267</f>
        <v>49</v>
      </c>
      <c r="H269" s="17"/>
      <c r="I269" s="14">
        <f>SUM(I268)</f>
        <v>0</v>
      </c>
      <c r="J269" s="61"/>
    </row>
    <row r="270" spans="1:10" ht="12.75" customHeight="1">
      <c r="A270" s="35">
        <v>50</v>
      </c>
      <c r="B270" s="48"/>
      <c r="C270" s="76" t="s">
        <v>456</v>
      </c>
      <c r="D270" s="36"/>
      <c r="E270" s="36"/>
      <c r="F270" s="36"/>
      <c r="G270" s="36"/>
      <c r="H270" s="36"/>
      <c r="I270" s="36"/>
      <c r="J270" s="18"/>
    </row>
    <row r="271" spans="1:10" ht="12.75" customHeight="1" thickBot="1">
      <c r="A271" s="7"/>
      <c r="B271" s="37">
        <v>96</v>
      </c>
      <c r="C271" s="21"/>
      <c r="D271" s="21"/>
      <c r="E271" s="29" t="s">
        <v>11</v>
      </c>
      <c r="F271" s="30">
        <v>10</v>
      </c>
      <c r="G271" s="31"/>
      <c r="H271" s="32"/>
      <c r="I271" s="33">
        <f>F271*G271</f>
        <v>0</v>
      </c>
      <c r="J271" s="20">
        <v>8</v>
      </c>
    </row>
    <row r="272" spans="1:10" ht="18" customHeight="1" thickBot="1">
      <c r="A272" s="57"/>
      <c r="B272" s="58"/>
      <c r="C272" s="58"/>
      <c r="D272" s="59"/>
      <c r="E272" s="60"/>
      <c r="F272" s="49" t="s">
        <v>12</v>
      </c>
      <c r="G272" s="16">
        <f>A270</f>
        <v>50</v>
      </c>
      <c r="H272" s="17"/>
      <c r="I272" s="14">
        <f>SUM(I271)</f>
        <v>0</v>
      </c>
      <c r="J272" s="61"/>
    </row>
    <row r="273" spans="1:10" ht="12.75" customHeight="1">
      <c r="A273" s="35">
        <v>51</v>
      </c>
      <c r="B273" s="48"/>
      <c r="C273" s="76" t="s">
        <v>99</v>
      </c>
      <c r="D273" s="36"/>
      <c r="E273" s="36"/>
      <c r="F273" s="36"/>
      <c r="G273" s="36"/>
      <c r="H273" s="36"/>
      <c r="I273" s="36"/>
      <c r="J273" s="18"/>
    </row>
    <row r="274" spans="1:10" ht="12.75" customHeight="1" thickBot="1">
      <c r="A274" s="7"/>
      <c r="B274" s="37">
        <v>97</v>
      </c>
      <c r="C274" s="21"/>
      <c r="D274" s="21"/>
      <c r="E274" s="29" t="s">
        <v>11</v>
      </c>
      <c r="F274" s="30">
        <v>30</v>
      </c>
      <c r="G274" s="31"/>
      <c r="H274" s="32"/>
      <c r="I274" s="33">
        <f>F274*G274</f>
        <v>0</v>
      </c>
      <c r="J274" s="20">
        <v>70</v>
      </c>
    </row>
    <row r="275" spans="1:10" ht="18" customHeight="1" thickBot="1">
      <c r="A275" s="57"/>
      <c r="B275" s="58"/>
      <c r="C275" s="58"/>
      <c r="D275" s="59"/>
      <c r="E275" s="60"/>
      <c r="F275" s="49" t="s">
        <v>12</v>
      </c>
      <c r="G275" s="16">
        <f>A273</f>
        <v>51</v>
      </c>
      <c r="H275" s="17"/>
      <c r="I275" s="14">
        <f>SUM(I274)</f>
        <v>0</v>
      </c>
      <c r="J275" s="61"/>
    </row>
    <row r="276" spans="1:10" ht="12.75" customHeight="1">
      <c r="A276" s="52">
        <v>52</v>
      </c>
      <c r="B276" s="56"/>
      <c r="C276" s="70" t="s">
        <v>101</v>
      </c>
      <c r="D276" s="45"/>
      <c r="E276" s="45"/>
      <c r="F276" s="45"/>
      <c r="G276" s="45"/>
      <c r="H276" s="45"/>
      <c r="I276" s="46"/>
      <c r="J276" s="19"/>
    </row>
    <row r="277" spans="1:10" ht="12.75" customHeight="1">
      <c r="A277" s="7"/>
      <c r="B277" s="51">
        <v>98</v>
      </c>
      <c r="C277" s="38"/>
      <c r="D277" s="39"/>
      <c r="E277" s="40" t="s">
        <v>11</v>
      </c>
      <c r="F277" s="41">
        <v>8</v>
      </c>
      <c r="G277" s="42"/>
      <c r="H277" s="43"/>
      <c r="I277" s="44">
        <f>F277*G277</f>
        <v>0</v>
      </c>
      <c r="J277" s="19"/>
    </row>
    <row r="278" spans="1:10" ht="12.75" customHeight="1">
      <c r="A278" s="34"/>
      <c r="B278" s="56"/>
      <c r="C278" s="70" t="s">
        <v>102</v>
      </c>
      <c r="D278" s="45"/>
      <c r="E278" s="45"/>
      <c r="F278" s="45"/>
      <c r="G278" s="45"/>
      <c r="H278" s="45"/>
      <c r="I278" s="46"/>
      <c r="J278" s="19"/>
    </row>
    <row r="279" spans="1:10" ht="12.75" customHeight="1">
      <c r="A279" s="34"/>
      <c r="B279" s="51">
        <f>B277+1</f>
        <v>99</v>
      </c>
      <c r="C279" s="38"/>
      <c r="D279" s="39"/>
      <c r="E279" s="40" t="s">
        <v>11</v>
      </c>
      <c r="F279" s="41">
        <v>40</v>
      </c>
      <c r="G279" s="42"/>
      <c r="H279" s="43"/>
      <c r="I279" s="44">
        <f>F279*G279</f>
        <v>0</v>
      </c>
      <c r="J279" s="19">
        <v>350</v>
      </c>
    </row>
    <row r="280" spans="1:10" ht="22.5" customHeight="1">
      <c r="A280" s="34"/>
      <c r="B280" s="56"/>
      <c r="C280" s="122" t="s">
        <v>103</v>
      </c>
      <c r="D280" s="123"/>
      <c r="E280" s="123"/>
      <c r="F280" s="123"/>
      <c r="G280" s="123"/>
      <c r="H280" s="123"/>
      <c r="I280" s="124"/>
      <c r="J280" s="19"/>
    </row>
    <row r="281" spans="1:10" ht="12.75" customHeight="1" thickBot="1">
      <c r="A281" s="34"/>
      <c r="B281" s="51">
        <f>B279+1</f>
        <v>100</v>
      </c>
      <c r="C281" s="38"/>
      <c r="D281" s="39"/>
      <c r="E281" s="40" t="s">
        <v>28</v>
      </c>
      <c r="F281" s="41">
        <v>5</v>
      </c>
      <c r="G281" s="42"/>
      <c r="H281" s="43"/>
      <c r="I281" s="47">
        <f>F281*G281</f>
        <v>0</v>
      </c>
      <c r="J281" s="20"/>
    </row>
    <row r="282" spans="1:10" ht="18" customHeight="1" thickBot="1">
      <c r="A282" s="57"/>
      <c r="B282" s="58"/>
      <c r="C282" s="58"/>
      <c r="D282" s="59"/>
      <c r="E282" s="15"/>
      <c r="F282" s="15" t="s">
        <v>12</v>
      </c>
      <c r="G282" s="16">
        <f>A276</f>
        <v>52</v>
      </c>
      <c r="H282" s="17"/>
      <c r="I282" s="14">
        <f>SUM(I277:I281)</f>
        <v>0</v>
      </c>
      <c r="J282" s="62"/>
    </row>
    <row r="283" spans="1:10" ht="23.25" customHeight="1">
      <c r="A283" s="35">
        <v>53</v>
      </c>
      <c r="B283" s="48"/>
      <c r="C283" s="128" t="s">
        <v>115</v>
      </c>
      <c r="D283" s="128"/>
      <c r="E283" s="128"/>
      <c r="F283" s="128"/>
      <c r="G283" s="128"/>
      <c r="H283" s="128"/>
      <c r="I283" s="129"/>
      <c r="J283" s="18">
        <v>40</v>
      </c>
    </row>
    <row r="284" spans="1:10" ht="12.75" customHeight="1" thickBot="1">
      <c r="A284" s="7"/>
      <c r="B284" s="37">
        <v>101</v>
      </c>
      <c r="C284" s="21"/>
      <c r="D284" s="21"/>
      <c r="E284" s="29" t="s">
        <v>11</v>
      </c>
      <c r="F284" s="30">
        <v>230</v>
      </c>
      <c r="G284" s="31"/>
      <c r="H284" s="32"/>
      <c r="I284" s="33">
        <f>F284*G284</f>
        <v>0</v>
      </c>
      <c r="J284" s="20"/>
    </row>
    <row r="285" spans="1:10" ht="18" customHeight="1" thickBot="1">
      <c r="A285" s="57"/>
      <c r="B285" s="58"/>
      <c r="C285" s="58"/>
      <c r="D285" s="59"/>
      <c r="E285" s="60"/>
      <c r="F285" s="49" t="s">
        <v>12</v>
      </c>
      <c r="G285" s="16">
        <f>A283</f>
        <v>53</v>
      </c>
      <c r="H285" s="17"/>
      <c r="I285" s="14">
        <f>SUM(I284)</f>
        <v>0</v>
      </c>
      <c r="J285" s="61"/>
    </row>
    <row r="286" spans="1:10" ht="91.5" customHeight="1">
      <c r="A286" s="35">
        <v>54</v>
      </c>
      <c r="B286" s="48"/>
      <c r="C286" s="128" t="s">
        <v>393</v>
      </c>
      <c r="D286" s="128"/>
      <c r="E286" s="128"/>
      <c r="F286" s="128"/>
      <c r="G286" s="128"/>
      <c r="H286" s="128"/>
      <c r="I286" s="129"/>
      <c r="J286" s="77">
        <v>1100</v>
      </c>
    </row>
    <row r="287" spans="1:10" ht="12.75" customHeight="1" thickBot="1">
      <c r="A287" s="7"/>
      <c r="B287" s="37">
        <v>102</v>
      </c>
      <c r="C287" s="21"/>
      <c r="D287" s="21"/>
      <c r="E287" s="29" t="s">
        <v>11</v>
      </c>
      <c r="F287" s="30">
        <v>3700</v>
      </c>
      <c r="G287" s="31"/>
      <c r="H287" s="32"/>
      <c r="I287" s="33">
        <f>F287*G287</f>
        <v>0</v>
      </c>
      <c r="J287" s="20"/>
    </row>
    <row r="288" spans="1:10" ht="18" customHeight="1" thickBot="1">
      <c r="A288" s="111"/>
      <c r="B288" s="112"/>
      <c r="C288" s="112"/>
      <c r="D288" s="59"/>
      <c r="E288" s="60"/>
      <c r="F288" s="49" t="s">
        <v>12</v>
      </c>
      <c r="G288" s="16">
        <f>A286</f>
        <v>54</v>
      </c>
      <c r="H288" s="17"/>
      <c r="I288" s="14">
        <f>SUM(I287)</f>
        <v>0</v>
      </c>
      <c r="J288" s="61"/>
    </row>
    <row r="289" spans="1:10" ht="45.75" customHeight="1">
      <c r="A289" s="35">
        <v>55</v>
      </c>
      <c r="B289" s="48"/>
      <c r="C289" s="128" t="s">
        <v>418</v>
      </c>
      <c r="D289" s="128"/>
      <c r="E289" s="128"/>
      <c r="F289" s="128"/>
      <c r="G289" s="128"/>
      <c r="H289" s="128"/>
      <c r="I289" s="129"/>
      <c r="J289" s="77">
        <v>50</v>
      </c>
    </row>
    <row r="290" spans="1:10" ht="12.75" customHeight="1" thickBot="1">
      <c r="A290" s="7"/>
      <c r="B290" s="37">
        <v>103</v>
      </c>
      <c r="C290" s="21"/>
      <c r="D290" s="21"/>
      <c r="E290" s="29" t="s">
        <v>11</v>
      </c>
      <c r="F290" s="30">
        <v>40</v>
      </c>
      <c r="G290" s="31"/>
      <c r="H290" s="32"/>
      <c r="I290" s="33">
        <f>F290*G290</f>
        <v>0</v>
      </c>
      <c r="J290" s="20"/>
    </row>
    <row r="291" spans="1:10" ht="18" customHeight="1" thickBot="1">
      <c r="A291" s="57"/>
      <c r="B291" s="58"/>
      <c r="C291" s="58"/>
      <c r="D291" s="59"/>
      <c r="E291" s="60"/>
      <c r="F291" s="49" t="s">
        <v>12</v>
      </c>
      <c r="G291" s="16">
        <f>A289</f>
        <v>55</v>
      </c>
      <c r="H291" s="17"/>
      <c r="I291" s="14">
        <f>SUM(I290)</f>
        <v>0</v>
      </c>
      <c r="J291" s="61"/>
    </row>
    <row r="292" spans="1:10" ht="34.5" customHeight="1">
      <c r="A292" s="35">
        <v>56</v>
      </c>
      <c r="B292" s="48"/>
      <c r="C292" s="128" t="s">
        <v>104</v>
      </c>
      <c r="D292" s="128"/>
      <c r="E292" s="128"/>
      <c r="F292" s="128"/>
      <c r="G292" s="128"/>
      <c r="H292" s="128"/>
      <c r="I292" s="129"/>
      <c r="J292" s="18">
        <v>300</v>
      </c>
    </row>
    <row r="293" spans="1:10" ht="12.75" customHeight="1" thickBot="1">
      <c r="A293" s="7"/>
      <c r="B293" s="37">
        <v>104</v>
      </c>
      <c r="C293" s="21"/>
      <c r="D293" s="21"/>
      <c r="E293" s="29" t="s">
        <v>105</v>
      </c>
      <c r="F293" s="30">
        <v>60</v>
      </c>
      <c r="G293" s="31"/>
      <c r="H293" s="32"/>
      <c r="I293" s="33">
        <f>F293*G293</f>
        <v>0</v>
      </c>
      <c r="J293" s="20"/>
    </row>
    <row r="294" spans="1:10" ht="18" customHeight="1" thickBot="1">
      <c r="A294" s="57"/>
      <c r="B294" s="58"/>
      <c r="C294" s="58"/>
      <c r="D294" s="59"/>
      <c r="E294" s="60"/>
      <c r="F294" s="49" t="s">
        <v>12</v>
      </c>
      <c r="G294" s="16">
        <f>A292</f>
        <v>56</v>
      </c>
      <c r="H294" s="17"/>
      <c r="I294" s="14">
        <f>SUM(I293)</f>
        <v>0</v>
      </c>
      <c r="J294" s="61"/>
    </row>
    <row r="295" spans="1:10" ht="23.25" customHeight="1">
      <c r="A295" s="52">
        <v>57</v>
      </c>
      <c r="B295" s="56"/>
      <c r="C295" s="125" t="s">
        <v>106</v>
      </c>
      <c r="D295" s="126"/>
      <c r="E295" s="126"/>
      <c r="F295" s="126"/>
      <c r="G295" s="126"/>
      <c r="H295" s="126"/>
      <c r="I295" s="127"/>
      <c r="J295" s="19"/>
    </row>
    <row r="296" spans="1:10" ht="12.75" customHeight="1">
      <c r="A296" s="7"/>
      <c r="B296" s="51">
        <v>105</v>
      </c>
      <c r="C296" s="38"/>
      <c r="D296" s="39"/>
      <c r="E296" s="40" t="s">
        <v>11</v>
      </c>
      <c r="F296" s="41">
        <v>120</v>
      </c>
      <c r="G296" s="42"/>
      <c r="H296" s="43"/>
      <c r="I296" s="44">
        <f>F296*G296</f>
        <v>0</v>
      </c>
      <c r="J296" s="19"/>
    </row>
    <row r="297" spans="1:10" ht="22.5" customHeight="1">
      <c r="A297" s="34"/>
      <c r="B297" s="56"/>
      <c r="C297" s="122" t="s">
        <v>107</v>
      </c>
      <c r="D297" s="123"/>
      <c r="E297" s="123"/>
      <c r="F297" s="123"/>
      <c r="G297" s="123"/>
      <c r="H297" s="123"/>
      <c r="I297" s="124"/>
      <c r="J297" s="19"/>
    </row>
    <row r="298" spans="1:10" ht="12.75" customHeight="1">
      <c r="A298" s="34"/>
      <c r="B298" s="51">
        <f>B296+1</f>
        <v>106</v>
      </c>
      <c r="C298" s="38"/>
      <c r="D298" s="39"/>
      <c r="E298" s="40" t="s">
        <v>11</v>
      </c>
      <c r="F298" s="41">
        <v>100</v>
      </c>
      <c r="G298" s="42"/>
      <c r="H298" s="43"/>
      <c r="I298" s="44">
        <f>F298*G298</f>
        <v>0</v>
      </c>
      <c r="J298" s="19"/>
    </row>
    <row r="299" spans="1:10" ht="22.5" customHeight="1">
      <c r="A299" s="34"/>
      <c r="B299" s="56"/>
      <c r="C299" s="122" t="s">
        <v>108</v>
      </c>
      <c r="D299" s="123"/>
      <c r="E299" s="123"/>
      <c r="F299" s="123"/>
      <c r="G299" s="123"/>
      <c r="H299" s="123"/>
      <c r="I299" s="124"/>
      <c r="J299" s="19">
        <v>3000</v>
      </c>
    </row>
    <row r="300" spans="1:10" ht="12.75" customHeight="1">
      <c r="A300" s="34"/>
      <c r="B300" s="51">
        <f>B298+1</f>
        <v>107</v>
      </c>
      <c r="C300" s="38"/>
      <c r="D300" s="39"/>
      <c r="E300" s="40" t="s">
        <v>11</v>
      </c>
      <c r="F300" s="41">
        <v>220</v>
      </c>
      <c r="G300" s="42"/>
      <c r="H300" s="43"/>
      <c r="I300" s="44">
        <f>F300*G300</f>
        <v>0</v>
      </c>
      <c r="J300" s="19"/>
    </row>
    <row r="301" spans="1:10" ht="12.75" customHeight="1">
      <c r="A301" s="34"/>
      <c r="B301" s="56"/>
      <c r="C301" s="70" t="s">
        <v>457</v>
      </c>
      <c r="D301" s="45"/>
      <c r="E301" s="45"/>
      <c r="F301" s="45"/>
      <c r="G301" s="45"/>
      <c r="H301" s="45"/>
      <c r="I301" s="46"/>
      <c r="J301" s="19"/>
    </row>
    <row r="302" spans="1:10" ht="12.75" customHeight="1">
      <c r="A302" s="34"/>
      <c r="B302" s="51">
        <f>B300+1</f>
        <v>108</v>
      </c>
      <c r="C302" s="38"/>
      <c r="D302" s="39"/>
      <c r="E302" s="40" t="s">
        <v>11</v>
      </c>
      <c r="F302" s="41">
        <v>100</v>
      </c>
      <c r="G302" s="42"/>
      <c r="H302" s="43"/>
      <c r="I302" s="44">
        <f>F302*G302</f>
        <v>0</v>
      </c>
      <c r="J302" s="19"/>
    </row>
    <row r="303" spans="1:10" ht="12.75" customHeight="1">
      <c r="A303" s="34"/>
      <c r="B303" s="56"/>
      <c r="C303" s="70" t="s">
        <v>109</v>
      </c>
      <c r="D303" s="45"/>
      <c r="E303" s="45"/>
      <c r="F303" s="45"/>
      <c r="G303" s="45"/>
      <c r="H303" s="45"/>
      <c r="I303" s="46"/>
      <c r="J303" s="19"/>
    </row>
    <row r="304" spans="1:10" ht="12.75" customHeight="1">
      <c r="A304" s="34"/>
      <c r="B304" s="51">
        <f>B302+1</f>
        <v>109</v>
      </c>
      <c r="C304" s="38"/>
      <c r="D304" s="39"/>
      <c r="E304" s="40" t="s">
        <v>11</v>
      </c>
      <c r="F304" s="41">
        <v>100</v>
      </c>
      <c r="G304" s="42"/>
      <c r="H304" s="43"/>
      <c r="I304" s="44">
        <f>F304*G304</f>
        <v>0</v>
      </c>
      <c r="J304" s="19"/>
    </row>
    <row r="305" spans="1:10" ht="12.75" customHeight="1">
      <c r="A305" s="34"/>
      <c r="B305" s="56"/>
      <c r="C305" s="70" t="s">
        <v>110</v>
      </c>
      <c r="D305" s="45"/>
      <c r="E305" s="45"/>
      <c r="F305" s="45"/>
      <c r="G305" s="45"/>
      <c r="H305" s="45"/>
      <c r="I305" s="46"/>
      <c r="J305" s="19"/>
    </row>
    <row r="306" spans="1:10" ht="12.75" customHeight="1" thickBot="1">
      <c r="A306" s="34"/>
      <c r="B306" s="51">
        <f>B304+1</f>
        <v>110</v>
      </c>
      <c r="C306" s="38"/>
      <c r="D306" s="39"/>
      <c r="E306" s="40" t="s">
        <v>11</v>
      </c>
      <c r="F306" s="41">
        <v>40</v>
      </c>
      <c r="G306" s="42"/>
      <c r="H306" s="43"/>
      <c r="I306" s="47">
        <f>F306*G306</f>
        <v>0</v>
      </c>
      <c r="J306" s="20"/>
    </row>
    <row r="307" spans="1:10" ht="18" customHeight="1" thickBot="1">
      <c r="A307" s="57"/>
      <c r="B307" s="58"/>
      <c r="C307" s="58"/>
      <c r="D307" s="59"/>
      <c r="E307" s="15"/>
      <c r="F307" s="15" t="s">
        <v>12</v>
      </c>
      <c r="G307" s="16">
        <f>A295</f>
        <v>57</v>
      </c>
      <c r="H307" s="17"/>
      <c r="I307" s="14">
        <f>SUM(I296:I306)</f>
        <v>0</v>
      </c>
      <c r="J307" s="62"/>
    </row>
    <row r="308" spans="1:10" ht="12.75" customHeight="1">
      <c r="A308" s="35">
        <v>58</v>
      </c>
      <c r="B308" s="48"/>
      <c r="C308" s="76" t="s">
        <v>111</v>
      </c>
      <c r="D308" s="36"/>
      <c r="E308" s="36"/>
      <c r="F308" s="36"/>
      <c r="G308" s="36"/>
      <c r="H308" s="36"/>
      <c r="I308" s="36"/>
      <c r="J308" s="18"/>
    </row>
    <row r="309" spans="1:10" ht="12.75" customHeight="1" thickBot="1">
      <c r="A309" s="7"/>
      <c r="B309" s="37">
        <v>111</v>
      </c>
      <c r="C309" s="21"/>
      <c r="D309" s="21"/>
      <c r="E309" s="29" t="s">
        <v>11</v>
      </c>
      <c r="F309" s="30">
        <v>1800</v>
      </c>
      <c r="G309" s="31"/>
      <c r="H309" s="32"/>
      <c r="I309" s="33">
        <f>F309*G309</f>
        <v>0</v>
      </c>
      <c r="J309" s="20">
        <v>40</v>
      </c>
    </row>
    <row r="310" spans="1:10" ht="18" customHeight="1" thickBot="1">
      <c r="A310" s="57"/>
      <c r="B310" s="58"/>
      <c r="C310" s="58"/>
      <c r="D310" s="59"/>
      <c r="E310" s="60"/>
      <c r="F310" s="49" t="s">
        <v>12</v>
      </c>
      <c r="G310" s="16">
        <f>A308</f>
        <v>58</v>
      </c>
      <c r="H310" s="17"/>
      <c r="I310" s="14">
        <f>SUM(I309)</f>
        <v>0</v>
      </c>
      <c r="J310" s="61"/>
    </row>
    <row r="311" spans="1:10" ht="23.25" customHeight="1">
      <c r="A311" s="35">
        <v>59</v>
      </c>
      <c r="B311" s="48"/>
      <c r="C311" s="128" t="s">
        <v>112</v>
      </c>
      <c r="D311" s="128"/>
      <c r="E311" s="128"/>
      <c r="F311" s="128"/>
      <c r="G311" s="128"/>
      <c r="H311" s="128"/>
      <c r="I311" s="129"/>
      <c r="J311" s="18"/>
    </row>
    <row r="312" spans="1:10" ht="12.75" customHeight="1">
      <c r="A312" s="52"/>
      <c r="B312" s="56"/>
      <c r="C312" s="70" t="s">
        <v>113</v>
      </c>
      <c r="D312" s="45"/>
      <c r="E312" s="45"/>
      <c r="F312" s="45"/>
      <c r="G312" s="45"/>
      <c r="H312" s="45"/>
      <c r="I312" s="46"/>
      <c r="J312" s="19"/>
    </row>
    <row r="313" spans="1:10" ht="12.75" customHeight="1">
      <c r="A313" s="7"/>
      <c r="B313" s="51">
        <v>112</v>
      </c>
      <c r="C313" s="38"/>
      <c r="D313" s="39"/>
      <c r="E313" s="40" t="s">
        <v>11</v>
      </c>
      <c r="F313" s="41">
        <v>13300</v>
      </c>
      <c r="G313" s="42"/>
      <c r="H313" s="43"/>
      <c r="I313" s="44">
        <f>F313*G313</f>
        <v>0</v>
      </c>
      <c r="J313" s="19">
        <v>250</v>
      </c>
    </row>
    <row r="314" spans="1:10" ht="12.75" customHeight="1">
      <c r="A314" s="34"/>
      <c r="B314" s="56"/>
      <c r="C314" s="70" t="s">
        <v>114</v>
      </c>
      <c r="D314" s="45"/>
      <c r="E314" s="45"/>
      <c r="F314" s="45"/>
      <c r="G314" s="45"/>
      <c r="H314" s="45"/>
      <c r="I314" s="46"/>
      <c r="J314" s="19"/>
    </row>
    <row r="315" spans="1:10" ht="12.75" customHeight="1" thickBot="1">
      <c r="A315" s="34"/>
      <c r="B315" s="51">
        <f>B313+1</f>
        <v>113</v>
      </c>
      <c r="C315" s="38"/>
      <c r="D315" s="39"/>
      <c r="E315" s="40" t="s">
        <v>11</v>
      </c>
      <c r="F315" s="41">
        <v>4900</v>
      </c>
      <c r="G315" s="42"/>
      <c r="H315" s="43"/>
      <c r="I315" s="47">
        <f>F315*G315</f>
        <v>0</v>
      </c>
      <c r="J315" s="20"/>
    </row>
    <row r="316" spans="1:10" ht="18" customHeight="1" thickBot="1">
      <c r="A316" s="57"/>
      <c r="B316" s="58"/>
      <c r="C316" s="58"/>
      <c r="D316" s="59"/>
      <c r="E316" s="15"/>
      <c r="F316" s="15" t="s">
        <v>12</v>
      </c>
      <c r="G316" s="16">
        <f>A311</f>
        <v>59</v>
      </c>
      <c r="H316" s="17"/>
      <c r="I316" s="14">
        <f>SUM(I313:I315)</f>
        <v>0</v>
      </c>
      <c r="J316" s="62"/>
    </row>
    <row r="317" spans="1:10" ht="23.25" customHeight="1">
      <c r="A317" s="35">
        <v>60</v>
      </c>
      <c r="B317" s="48"/>
      <c r="C317" s="128" t="s">
        <v>116</v>
      </c>
      <c r="D317" s="128"/>
      <c r="E317" s="128"/>
      <c r="F317" s="128"/>
      <c r="G317" s="128"/>
      <c r="H317" s="128"/>
      <c r="I317" s="129"/>
      <c r="J317" s="18">
        <v>40</v>
      </c>
    </row>
    <row r="318" spans="1:10" ht="12.75" customHeight="1" thickBot="1">
      <c r="A318" s="7"/>
      <c r="B318" s="37">
        <v>114</v>
      </c>
      <c r="C318" s="21"/>
      <c r="D318" s="21"/>
      <c r="E318" s="29" t="s">
        <v>11</v>
      </c>
      <c r="F318" s="30">
        <v>13000</v>
      </c>
      <c r="G318" s="31"/>
      <c r="H318" s="32"/>
      <c r="I318" s="33">
        <f>F318*G318</f>
        <v>0</v>
      </c>
      <c r="J318" s="20"/>
    </row>
    <row r="319" spans="1:10" ht="18" customHeight="1" thickBot="1">
      <c r="A319" s="57"/>
      <c r="B319" s="58"/>
      <c r="C319" s="58"/>
      <c r="D319" s="59"/>
      <c r="E319" s="60"/>
      <c r="F319" s="49" t="s">
        <v>12</v>
      </c>
      <c r="G319" s="16">
        <f>A317</f>
        <v>60</v>
      </c>
      <c r="H319" s="17"/>
      <c r="I319" s="14">
        <f>SUM(I318)</f>
        <v>0</v>
      </c>
      <c r="J319" s="61"/>
    </row>
    <row r="320" spans="1:10" ht="57.75" customHeight="1">
      <c r="A320" s="35">
        <v>61</v>
      </c>
      <c r="B320" s="48"/>
      <c r="C320" s="128" t="s">
        <v>458</v>
      </c>
      <c r="D320" s="128"/>
      <c r="E320" s="128"/>
      <c r="F320" s="128"/>
      <c r="G320" s="128"/>
      <c r="H320" s="128"/>
      <c r="I320" s="129"/>
      <c r="J320" s="77">
        <v>200</v>
      </c>
    </row>
    <row r="321" spans="1:10" ht="12.75" customHeight="1" thickBot="1">
      <c r="A321" s="7"/>
      <c r="B321" s="37">
        <v>115</v>
      </c>
      <c r="C321" s="21"/>
      <c r="D321" s="21"/>
      <c r="E321" s="29" t="s">
        <v>11</v>
      </c>
      <c r="F321" s="30">
        <v>80</v>
      </c>
      <c r="G321" s="31"/>
      <c r="H321" s="32"/>
      <c r="I321" s="33">
        <f>F321*G321</f>
        <v>0</v>
      </c>
      <c r="J321" s="20"/>
    </row>
    <row r="322" spans="1:10" ht="18" customHeight="1" thickBot="1">
      <c r="A322" s="57"/>
      <c r="B322" s="58"/>
      <c r="C322" s="58"/>
      <c r="D322" s="59"/>
      <c r="E322" s="60"/>
      <c r="F322" s="49" t="s">
        <v>12</v>
      </c>
      <c r="G322" s="16">
        <f>A320</f>
        <v>61</v>
      </c>
      <c r="H322" s="17"/>
      <c r="I322" s="14">
        <f>SUM(I321)</f>
        <v>0</v>
      </c>
      <c r="J322" s="61"/>
    </row>
    <row r="323" spans="1:10" ht="23.25" customHeight="1">
      <c r="A323" s="35">
        <v>62</v>
      </c>
      <c r="B323" s="48"/>
      <c r="C323" s="128" t="s">
        <v>117</v>
      </c>
      <c r="D323" s="128"/>
      <c r="E323" s="128"/>
      <c r="F323" s="128"/>
      <c r="G323" s="128"/>
      <c r="H323" s="128"/>
      <c r="I323" s="129"/>
      <c r="J323" s="18">
        <v>300</v>
      </c>
    </row>
    <row r="324" spans="1:10" ht="12.75" customHeight="1" thickBot="1">
      <c r="A324" s="7"/>
      <c r="B324" s="37">
        <v>116</v>
      </c>
      <c r="C324" s="21"/>
      <c r="D324" s="21"/>
      <c r="E324" s="29" t="s">
        <v>11</v>
      </c>
      <c r="F324" s="30">
        <v>2600</v>
      </c>
      <c r="G324" s="31"/>
      <c r="H324" s="32"/>
      <c r="I324" s="33">
        <f>F324*G324</f>
        <v>0</v>
      </c>
      <c r="J324" s="20"/>
    </row>
    <row r="325" spans="1:10" ht="18" customHeight="1" thickBot="1">
      <c r="A325" s="57"/>
      <c r="B325" s="58"/>
      <c r="C325" s="58"/>
      <c r="D325" s="59"/>
      <c r="E325" s="60"/>
      <c r="F325" s="49" t="s">
        <v>12</v>
      </c>
      <c r="G325" s="16">
        <f>A323</f>
        <v>62</v>
      </c>
      <c r="H325" s="17"/>
      <c r="I325" s="14">
        <f>SUM(I324)</f>
        <v>0</v>
      </c>
      <c r="J325" s="61"/>
    </row>
    <row r="326" spans="1:10" ht="57.75" customHeight="1">
      <c r="A326" s="35">
        <v>63</v>
      </c>
      <c r="B326" s="48"/>
      <c r="C326" s="128" t="s">
        <v>118</v>
      </c>
      <c r="D326" s="128"/>
      <c r="E326" s="128"/>
      <c r="F326" s="128"/>
      <c r="G326" s="128"/>
      <c r="H326" s="128"/>
      <c r="I326" s="129"/>
      <c r="J326" s="18">
        <v>20</v>
      </c>
    </row>
    <row r="327" spans="1:10" ht="12.75" customHeight="1" thickBot="1">
      <c r="A327" s="7"/>
      <c r="B327" s="37">
        <v>117</v>
      </c>
      <c r="C327" s="21"/>
      <c r="D327" s="21"/>
      <c r="E327" s="29" t="s">
        <v>11</v>
      </c>
      <c r="F327" s="30">
        <v>80</v>
      </c>
      <c r="G327" s="31"/>
      <c r="H327" s="32"/>
      <c r="I327" s="33">
        <f>F327*G327</f>
        <v>0</v>
      </c>
      <c r="J327" s="20"/>
    </row>
    <row r="328" spans="1:10" ht="18" customHeight="1" thickBot="1">
      <c r="A328" s="57"/>
      <c r="B328" s="58"/>
      <c r="C328" s="58"/>
      <c r="D328" s="59"/>
      <c r="E328" s="60"/>
      <c r="F328" s="49" t="s">
        <v>12</v>
      </c>
      <c r="G328" s="16">
        <f>A326</f>
        <v>63</v>
      </c>
      <c r="H328" s="17"/>
      <c r="I328" s="14">
        <f>SUM(I327)</f>
        <v>0</v>
      </c>
      <c r="J328" s="61"/>
    </row>
    <row r="329" spans="1:10" ht="12.75" customHeight="1">
      <c r="A329" s="35">
        <v>64</v>
      </c>
      <c r="B329" s="48"/>
      <c r="C329" s="76" t="s">
        <v>119</v>
      </c>
      <c r="D329" s="36"/>
      <c r="E329" s="36"/>
      <c r="F329" s="36"/>
      <c r="G329" s="36"/>
      <c r="H329" s="36"/>
      <c r="I329" s="36"/>
      <c r="J329" s="18"/>
    </row>
    <row r="330" spans="1:10" ht="12.75" customHeight="1" thickBot="1">
      <c r="A330" s="7"/>
      <c r="B330" s="37">
        <v>118</v>
      </c>
      <c r="C330" s="21"/>
      <c r="D330" s="21"/>
      <c r="E330" s="29" t="s">
        <v>11</v>
      </c>
      <c r="F330" s="30">
        <v>3300</v>
      </c>
      <c r="G330" s="31"/>
      <c r="H330" s="32"/>
      <c r="I330" s="33">
        <f>F330*G330</f>
        <v>0</v>
      </c>
      <c r="J330" s="20">
        <v>30</v>
      </c>
    </row>
    <row r="331" spans="1:10" ht="18" customHeight="1" thickBot="1">
      <c r="A331" s="57"/>
      <c r="B331" s="58"/>
      <c r="C331" s="58"/>
      <c r="D331" s="59"/>
      <c r="E331" s="60"/>
      <c r="F331" s="49" t="s">
        <v>12</v>
      </c>
      <c r="G331" s="16">
        <f>A329</f>
        <v>64</v>
      </c>
      <c r="H331" s="17"/>
      <c r="I331" s="14">
        <f>SUM(I330)</f>
        <v>0</v>
      </c>
      <c r="J331" s="61"/>
    </row>
    <row r="332" spans="1:10" ht="12.75" customHeight="1">
      <c r="A332" s="35">
        <v>65</v>
      </c>
      <c r="B332" s="48"/>
      <c r="C332" s="76" t="s">
        <v>120</v>
      </c>
      <c r="D332" s="36"/>
      <c r="E332" s="36"/>
      <c r="F332" s="36"/>
      <c r="G332" s="36"/>
      <c r="H332" s="36"/>
      <c r="I332" s="36"/>
      <c r="J332" s="18"/>
    </row>
    <row r="333" spans="1:10" ht="12.75" customHeight="1" thickBot="1">
      <c r="A333" s="7"/>
      <c r="B333" s="37">
        <v>119</v>
      </c>
      <c r="C333" s="21"/>
      <c r="D333" s="21"/>
      <c r="E333" s="29" t="s">
        <v>11</v>
      </c>
      <c r="F333" s="30">
        <v>50</v>
      </c>
      <c r="G333" s="31"/>
      <c r="H333" s="32"/>
      <c r="I333" s="33">
        <f>F333*G333</f>
        <v>0</v>
      </c>
      <c r="J333" s="20">
        <v>20</v>
      </c>
    </row>
    <row r="334" spans="1:10" ht="18" customHeight="1" thickBot="1">
      <c r="A334" s="57"/>
      <c r="B334" s="58"/>
      <c r="C334" s="58"/>
      <c r="D334" s="59"/>
      <c r="E334" s="60"/>
      <c r="F334" s="49" t="s">
        <v>12</v>
      </c>
      <c r="G334" s="16">
        <f>A332</f>
        <v>65</v>
      </c>
      <c r="H334" s="17"/>
      <c r="I334" s="14">
        <f>SUM(I333)</f>
        <v>0</v>
      </c>
      <c r="J334" s="61"/>
    </row>
    <row r="335" spans="1:10" ht="23.25" customHeight="1">
      <c r="A335" s="35">
        <v>66</v>
      </c>
      <c r="B335" s="48"/>
      <c r="C335" s="128" t="s">
        <v>121</v>
      </c>
      <c r="D335" s="128"/>
      <c r="E335" s="128"/>
      <c r="F335" s="128"/>
      <c r="G335" s="128"/>
      <c r="H335" s="128"/>
      <c r="I335" s="129"/>
      <c r="J335" s="18">
        <v>5</v>
      </c>
    </row>
    <row r="336" spans="1:10" ht="12.75" customHeight="1" thickBot="1">
      <c r="A336" s="7"/>
      <c r="B336" s="37">
        <v>120</v>
      </c>
      <c r="C336" s="21"/>
      <c r="D336" s="21"/>
      <c r="E336" s="29" t="s">
        <v>11</v>
      </c>
      <c r="F336" s="30">
        <v>100</v>
      </c>
      <c r="G336" s="31"/>
      <c r="H336" s="32"/>
      <c r="I336" s="33">
        <f>F336*G336</f>
        <v>0</v>
      </c>
      <c r="J336" s="20"/>
    </row>
    <row r="337" spans="1:10" ht="18" customHeight="1" thickBot="1">
      <c r="A337" s="57"/>
      <c r="B337" s="58"/>
      <c r="C337" s="58"/>
      <c r="D337" s="59"/>
      <c r="E337" s="60"/>
      <c r="F337" s="49" t="s">
        <v>12</v>
      </c>
      <c r="G337" s="16">
        <f>A335</f>
        <v>66</v>
      </c>
      <c r="H337" s="17"/>
      <c r="I337" s="14">
        <f>SUM(I336)</f>
        <v>0</v>
      </c>
      <c r="J337" s="61"/>
    </row>
    <row r="338" spans="1:10" ht="69" customHeight="1">
      <c r="A338" s="35">
        <v>67</v>
      </c>
      <c r="B338" s="48"/>
      <c r="C338" s="128" t="s">
        <v>122</v>
      </c>
      <c r="D338" s="128"/>
      <c r="E338" s="128"/>
      <c r="F338" s="128"/>
      <c r="G338" s="128"/>
      <c r="H338" s="128"/>
      <c r="I338" s="129"/>
      <c r="J338" s="77">
        <v>200</v>
      </c>
    </row>
    <row r="339" spans="1:10" ht="12.75" customHeight="1" thickBot="1">
      <c r="A339" s="7"/>
      <c r="B339" s="37">
        <v>121</v>
      </c>
      <c r="C339" s="21"/>
      <c r="D339" s="21"/>
      <c r="E339" s="29" t="s">
        <v>11</v>
      </c>
      <c r="F339" s="30">
        <v>400</v>
      </c>
      <c r="G339" s="31"/>
      <c r="H339" s="32"/>
      <c r="I339" s="33">
        <f>F339*G339</f>
        <v>0</v>
      </c>
      <c r="J339" s="20"/>
    </row>
    <row r="340" spans="1:10" ht="18" customHeight="1" thickBot="1">
      <c r="A340" s="57"/>
      <c r="B340" s="58"/>
      <c r="C340" s="58"/>
      <c r="D340" s="59"/>
      <c r="E340" s="60"/>
      <c r="F340" s="49" t="s">
        <v>12</v>
      </c>
      <c r="G340" s="16">
        <f>A338</f>
        <v>67</v>
      </c>
      <c r="H340" s="17"/>
      <c r="I340" s="14">
        <f>SUM(I339)</f>
        <v>0</v>
      </c>
      <c r="J340" s="61"/>
    </row>
    <row r="341" spans="1:10" ht="34.5" customHeight="1">
      <c r="A341" s="52">
        <v>68</v>
      </c>
      <c r="B341" s="56"/>
      <c r="C341" s="125" t="s">
        <v>123</v>
      </c>
      <c r="D341" s="126"/>
      <c r="E341" s="126"/>
      <c r="F341" s="126"/>
      <c r="G341" s="126"/>
      <c r="H341" s="126"/>
      <c r="I341" s="127"/>
      <c r="J341" s="19"/>
    </row>
    <row r="342" spans="1:10" ht="12.75" customHeight="1">
      <c r="A342" s="7"/>
      <c r="B342" s="51">
        <v>122</v>
      </c>
      <c r="C342" s="38"/>
      <c r="D342" s="39"/>
      <c r="E342" s="40" t="s">
        <v>11</v>
      </c>
      <c r="F342" s="41">
        <v>600</v>
      </c>
      <c r="G342" s="42"/>
      <c r="H342" s="43"/>
      <c r="I342" s="44">
        <f>F342*G342</f>
        <v>0</v>
      </c>
      <c r="J342" s="19"/>
    </row>
    <row r="343" spans="1:10" ht="33.75" customHeight="1">
      <c r="A343" s="34"/>
      <c r="B343" s="56"/>
      <c r="C343" s="122" t="s">
        <v>124</v>
      </c>
      <c r="D343" s="123"/>
      <c r="E343" s="123"/>
      <c r="F343" s="123"/>
      <c r="G343" s="123"/>
      <c r="H343" s="123"/>
      <c r="I343" s="124"/>
      <c r="J343" s="19"/>
    </row>
    <row r="344" spans="1:10" ht="12.75" customHeight="1">
      <c r="A344" s="34"/>
      <c r="B344" s="51">
        <f>B342+1</f>
        <v>123</v>
      </c>
      <c r="C344" s="38"/>
      <c r="D344" s="39"/>
      <c r="E344" s="40" t="s">
        <v>11</v>
      </c>
      <c r="F344" s="41">
        <v>500</v>
      </c>
      <c r="G344" s="42"/>
      <c r="H344" s="43"/>
      <c r="I344" s="44">
        <f>F344*G344</f>
        <v>0</v>
      </c>
      <c r="J344" s="19">
        <v>300</v>
      </c>
    </row>
    <row r="345" spans="1:10" ht="22.5" customHeight="1">
      <c r="A345" s="34"/>
      <c r="B345" s="56"/>
      <c r="C345" s="122" t="s">
        <v>125</v>
      </c>
      <c r="D345" s="123"/>
      <c r="E345" s="123"/>
      <c r="F345" s="123"/>
      <c r="G345" s="123"/>
      <c r="H345" s="123"/>
      <c r="I345" s="124"/>
      <c r="J345" s="19"/>
    </row>
    <row r="346" spans="1:10" ht="12.75" customHeight="1">
      <c r="A346" s="34"/>
      <c r="B346" s="51">
        <f>B344+1</f>
        <v>124</v>
      </c>
      <c r="C346" s="38"/>
      <c r="D346" s="39"/>
      <c r="E346" s="40" t="s">
        <v>11</v>
      </c>
      <c r="F346" s="41">
        <v>3000</v>
      </c>
      <c r="G346" s="42"/>
      <c r="H346" s="43"/>
      <c r="I346" s="44">
        <f>F346*G346</f>
        <v>0</v>
      </c>
      <c r="J346" s="19"/>
    </row>
    <row r="347" spans="1:10" ht="33.75" customHeight="1">
      <c r="A347" s="34"/>
      <c r="B347" s="56"/>
      <c r="C347" s="122" t="s">
        <v>126</v>
      </c>
      <c r="D347" s="123"/>
      <c r="E347" s="123"/>
      <c r="F347" s="123"/>
      <c r="G347" s="123"/>
      <c r="H347" s="123"/>
      <c r="I347" s="124"/>
      <c r="J347" s="19"/>
    </row>
    <row r="348" spans="1:10" ht="12.75" customHeight="1" thickBot="1">
      <c r="A348" s="34"/>
      <c r="B348" s="51">
        <f>B346+1</f>
        <v>125</v>
      </c>
      <c r="C348" s="38"/>
      <c r="D348" s="39"/>
      <c r="E348" s="40" t="s">
        <v>11</v>
      </c>
      <c r="F348" s="41">
        <v>10200</v>
      </c>
      <c r="G348" s="42"/>
      <c r="H348" s="43"/>
      <c r="I348" s="47">
        <f>F348*G348</f>
        <v>0</v>
      </c>
      <c r="J348" s="20"/>
    </row>
    <row r="349" spans="1:10" ht="18" customHeight="1" thickBot="1">
      <c r="A349" s="57"/>
      <c r="B349" s="58"/>
      <c r="C349" s="58"/>
      <c r="D349" s="59"/>
      <c r="E349" s="15"/>
      <c r="F349" s="15" t="s">
        <v>12</v>
      </c>
      <c r="G349" s="16">
        <f>A341</f>
        <v>68</v>
      </c>
      <c r="H349" s="17"/>
      <c r="I349" s="14">
        <f>SUM(I342:I348)</f>
        <v>0</v>
      </c>
      <c r="J349" s="62"/>
    </row>
    <row r="350" spans="1:10" ht="34.5" customHeight="1">
      <c r="A350" s="35">
        <v>69</v>
      </c>
      <c r="B350" s="48"/>
      <c r="C350" s="128" t="s">
        <v>127</v>
      </c>
      <c r="D350" s="128"/>
      <c r="E350" s="128"/>
      <c r="F350" s="128"/>
      <c r="G350" s="128"/>
      <c r="H350" s="128"/>
      <c r="I350" s="129"/>
      <c r="J350" s="18">
        <v>40</v>
      </c>
    </row>
    <row r="351" spans="1:10" ht="12.75" customHeight="1" thickBot="1">
      <c r="A351" s="7"/>
      <c r="B351" s="37">
        <v>126</v>
      </c>
      <c r="C351" s="21"/>
      <c r="D351" s="21"/>
      <c r="E351" s="29" t="s">
        <v>11</v>
      </c>
      <c r="F351" s="30">
        <v>400</v>
      </c>
      <c r="G351" s="31"/>
      <c r="H351" s="32"/>
      <c r="I351" s="33">
        <f>F351*G351</f>
        <v>0</v>
      </c>
      <c r="J351" s="20"/>
    </row>
    <row r="352" spans="1:10" ht="18" customHeight="1" thickBot="1">
      <c r="A352" s="57"/>
      <c r="B352" s="58"/>
      <c r="C352" s="58"/>
      <c r="D352" s="59"/>
      <c r="E352" s="60"/>
      <c r="F352" s="49" t="s">
        <v>12</v>
      </c>
      <c r="G352" s="16">
        <f>A350</f>
        <v>69</v>
      </c>
      <c r="H352" s="17"/>
      <c r="I352" s="14">
        <f>SUM(I351)</f>
        <v>0</v>
      </c>
      <c r="J352" s="61"/>
    </row>
    <row r="353" spans="1:10" ht="12.75" customHeight="1">
      <c r="A353" s="35">
        <v>70</v>
      </c>
      <c r="B353" s="48"/>
      <c r="C353" s="76" t="s">
        <v>128</v>
      </c>
      <c r="D353" s="36"/>
      <c r="E353" s="36"/>
      <c r="F353" s="36"/>
      <c r="G353" s="36"/>
      <c r="H353" s="36"/>
      <c r="I353" s="36"/>
      <c r="J353" s="18"/>
    </row>
    <row r="354" spans="1:10" ht="12.75" customHeight="1">
      <c r="A354" s="52"/>
      <c r="B354" s="56"/>
      <c r="C354" s="70" t="s">
        <v>29</v>
      </c>
      <c r="D354" s="45"/>
      <c r="E354" s="45"/>
      <c r="F354" s="45"/>
      <c r="G354" s="45"/>
      <c r="H354" s="45"/>
      <c r="I354" s="46"/>
      <c r="J354" s="19"/>
    </row>
    <row r="355" spans="1:10" ht="12.75" customHeight="1">
      <c r="A355" s="7"/>
      <c r="B355" s="51">
        <v>127</v>
      </c>
      <c r="C355" s="38"/>
      <c r="D355" s="39"/>
      <c r="E355" s="40" t="s">
        <v>11</v>
      </c>
      <c r="F355" s="41">
        <v>500</v>
      </c>
      <c r="G355" s="42"/>
      <c r="H355" s="43"/>
      <c r="I355" s="44">
        <f>F355*G355</f>
        <v>0</v>
      </c>
      <c r="J355" s="19">
        <v>15</v>
      </c>
    </row>
    <row r="356" spans="1:10" ht="12.75" customHeight="1">
      <c r="A356" s="34"/>
      <c r="B356" s="56"/>
      <c r="C356" s="70" t="s">
        <v>30</v>
      </c>
      <c r="D356" s="45"/>
      <c r="E356" s="45"/>
      <c r="F356" s="45"/>
      <c r="G356" s="45"/>
      <c r="H356" s="45"/>
      <c r="I356" s="46"/>
      <c r="J356" s="19"/>
    </row>
    <row r="357" spans="1:10" ht="12.75" customHeight="1" thickBot="1">
      <c r="A357" s="34"/>
      <c r="B357" s="51">
        <f>B355+1</f>
        <v>128</v>
      </c>
      <c r="C357" s="38"/>
      <c r="D357" s="39"/>
      <c r="E357" s="40" t="s">
        <v>11</v>
      </c>
      <c r="F357" s="41">
        <v>500</v>
      </c>
      <c r="G357" s="42"/>
      <c r="H357" s="43"/>
      <c r="I357" s="47">
        <f>F357*G357</f>
        <v>0</v>
      </c>
      <c r="J357" s="20"/>
    </row>
    <row r="358" spans="1:10" ht="18" customHeight="1" thickBot="1">
      <c r="A358" s="57"/>
      <c r="B358" s="58"/>
      <c r="C358" s="58"/>
      <c r="D358" s="59"/>
      <c r="E358" s="15"/>
      <c r="F358" s="15" t="s">
        <v>12</v>
      </c>
      <c r="G358" s="16">
        <f>A353</f>
        <v>70</v>
      </c>
      <c r="H358" s="17"/>
      <c r="I358" s="14">
        <f>SUM(I355:I357)</f>
        <v>0</v>
      </c>
      <c r="J358" s="62"/>
    </row>
    <row r="359" spans="1:10" ht="23.25" customHeight="1">
      <c r="A359" s="35">
        <v>71</v>
      </c>
      <c r="B359" s="48"/>
      <c r="C359" s="128" t="s">
        <v>129</v>
      </c>
      <c r="D359" s="128"/>
      <c r="E359" s="128"/>
      <c r="F359" s="128"/>
      <c r="G359" s="128"/>
      <c r="H359" s="128"/>
      <c r="I359" s="129"/>
      <c r="J359" s="18">
        <v>100</v>
      </c>
    </row>
    <row r="360" spans="1:10" ht="12.75" customHeight="1" thickBot="1">
      <c r="A360" s="7"/>
      <c r="B360" s="37">
        <v>129</v>
      </c>
      <c r="C360" s="21"/>
      <c r="D360" s="21"/>
      <c r="E360" s="29" t="s">
        <v>11</v>
      </c>
      <c r="F360" s="30">
        <v>1600</v>
      </c>
      <c r="G360" s="31"/>
      <c r="H360" s="32"/>
      <c r="I360" s="33">
        <f>F360*G360</f>
        <v>0</v>
      </c>
      <c r="J360" s="20"/>
    </row>
    <row r="361" spans="1:10" ht="18" customHeight="1" thickBot="1">
      <c r="A361" s="57"/>
      <c r="B361" s="58"/>
      <c r="C361" s="58"/>
      <c r="D361" s="59"/>
      <c r="E361" s="60"/>
      <c r="F361" s="49" t="s">
        <v>12</v>
      </c>
      <c r="G361" s="16">
        <f>A359</f>
        <v>71</v>
      </c>
      <c r="H361" s="17"/>
      <c r="I361" s="14">
        <f>SUM(I360)</f>
        <v>0</v>
      </c>
      <c r="J361" s="61"/>
    </row>
    <row r="362" spans="1:10" ht="23.25" customHeight="1">
      <c r="A362" s="35">
        <v>72</v>
      </c>
      <c r="B362" s="48"/>
      <c r="C362" s="128" t="s">
        <v>460</v>
      </c>
      <c r="D362" s="128"/>
      <c r="E362" s="128"/>
      <c r="F362" s="128"/>
      <c r="G362" s="128"/>
      <c r="H362" s="128"/>
      <c r="I362" s="129"/>
      <c r="J362" s="18">
        <v>800</v>
      </c>
    </row>
    <row r="363" spans="1:10" ht="12.75" customHeight="1" thickBot="1">
      <c r="A363" s="7"/>
      <c r="B363" s="37">
        <v>130</v>
      </c>
      <c r="C363" s="21"/>
      <c r="D363" s="21"/>
      <c r="E363" s="29" t="s">
        <v>11</v>
      </c>
      <c r="F363" s="30">
        <v>3800</v>
      </c>
      <c r="G363" s="31"/>
      <c r="H363" s="32"/>
      <c r="I363" s="33">
        <f>F363*G363</f>
        <v>0</v>
      </c>
      <c r="J363" s="20"/>
    </row>
    <row r="364" spans="1:10" ht="18" customHeight="1" thickBot="1">
      <c r="A364" s="57"/>
      <c r="B364" s="58"/>
      <c r="C364" s="58"/>
      <c r="D364" s="59"/>
      <c r="E364" s="60"/>
      <c r="F364" s="49" t="s">
        <v>12</v>
      </c>
      <c r="G364" s="16">
        <f>A362</f>
        <v>72</v>
      </c>
      <c r="H364" s="17"/>
      <c r="I364" s="14">
        <f>SUM(I363)</f>
        <v>0</v>
      </c>
      <c r="J364" s="61"/>
    </row>
    <row r="365" spans="1:10" ht="34.5" customHeight="1">
      <c r="A365" s="52">
        <v>73</v>
      </c>
      <c r="B365" s="56"/>
      <c r="C365" s="125" t="s">
        <v>130</v>
      </c>
      <c r="D365" s="126"/>
      <c r="E365" s="126"/>
      <c r="F365" s="126"/>
      <c r="G365" s="126"/>
      <c r="H365" s="126"/>
      <c r="I365" s="127"/>
      <c r="J365" s="19"/>
    </row>
    <row r="366" spans="1:10" ht="12.75" customHeight="1">
      <c r="A366" s="7"/>
      <c r="B366" s="51">
        <v>131</v>
      </c>
      <c r="C366" s="38"/>
      <c r="D366" s="39"/>
      <c r="E366" s="40" t="s">
        <v>11</v>
      </c>
      <c r="F366" s="41">
        <v>20</v>
      </c>
      <c r="G366" s="42"/>
      <c r="H366" s="43"/>
      <c r="I366" s="44">
        <f>F366*G366</f>
        <v>0</v>
      </c>
      <c r="J366" s="19">
        <v>150</v>
      </c>
    </row>
    <row r="367" spans="1:10" ht="22.5" customHeight="1">
      <c r="A367" s="34"/>
      <c r="B367" s="56"/>
      <c r="C367" s="122" t="s">
        <v>131</v>
      </c>
      <c r="D367" s="123"/>
      <c r="E367" s="123"/>
      <c r="F367" s="123"/>
      <c r="G367" s="123"/>
      <c r="H367" s="123"/>
      <c r="I367" s="124"/>
      <c r="J367" s="19"/>
    </row>
    <row r="368" spans="1:10" ht="12.75" customHeight="1" thickBot="1">
      <c r="A368" s="34"/>
      <c r="B368" s="51">
        <f>B366+1</f>
        <v>132</v>
      </c>
      <c r="C368" s="38"/>
      <c r="D368" s="39"/>
      <c r="E368" s="40" t="s">
        <v>11</v>
      </c>
      <c r="F368" s="41">
        <v>20</v>
      </c>
      <c r="G368" s="42"/>
      <c r="H368" s="43"/>
      <c r="I368" s="47">
        <f>F368*G368</f>
        <v>0</v>
      </c>
      <c r="J368" s="20"/>
    </row>
    <row r="369" spans="1:10" ht="18" customHeight="1" thickBot="1">
      <c r="A369" s="57"/>
      <c r="B369" s="58"/>
      <c r="C369" s="58"/>
      <c r="D369" s="59"/>
      <c r="E369" s="15"/>
      <c r="F369" s="15" t="s">
        <v>12</v>
      </c>
      <c r="G369" s="16">
        <f>A365</f>
        <v>73</v>
      </c>
      <c r="H369" s="17"/>
      <c r="I369" s="14">
        <f>SUM(I366:I368)</f>
        <v>0</v>
      </c>
      <c r="J369" s="62"/>
    </row>
    <row r="370" spans="1:10" ht="23.25" customHeight="1">
      <c r="A370" s="52">
        <v>74</v>
      </c>
      <c r="B370" s="48"/>
      <c r="C370" s="128" t="s">
        <v>455</v>
      </c>
      <c r="D370" s="128"/>
      <c r="E370" s="128"/>
      <c r="F370" s="128"/>
      <c r="G370" s="128"/>
      <c r="H370" s="128"/>
      <c r="I370" s="129"/>
      <c r="J370" s="18"/>
    </row>
    <row r="371" spans="1:10" ht="12.75" customHeight="1">
      <c r="A371" s="52"/>
      <c r="B371" s="56"/>
      <c r="C371" s="70" t="s">
        <v>132</v>
      </c>
      <c r="D371" s="45"/>
      <c r="E371" s="45"/>
      <c r="F371" s="45"/>
      <c r="G371" s="45"/>
      <c r="H371" s="45"/>
      <c r="I371" s="46"/>
      <c r="J371" s="19"/>
    </row>
    <row r="372" spans="1:10" ht="12.75" customHeight="1">
      <c r="A372" s="7"/>
      <c r="B372" s="51">
        <v>133</v>
      </c>
      <c r="C372" s="38"/>
      <c r="D372" s="39"/>
      <c r="E372" s="40" t="s">
        <v>11</v>
      </c>
      <c r="F372" s="41">
        <v>1800</v>
      </c>
      <c r="G372" s="42"/>
      <c r="H372" s="43"/>
      <c r="I372" s="44">
        <f>F372*G372</f>
        <v>0</v>
      </c>
      <c r="J372" s="19"/>
    </row>
    <row r="373" spans="1:10" ht="12.75" customHeight="1">
      <c r="A373" s="34"/>
      <c r="B373" s="56"/>
      <c r="C373" s="70" t="s">
        <v>133</v>
      </c>
      <c r="D373" s="45"/>
      <c r="E373" s="45"/>
      <c r="F373" s="45"/>
      <c r="G373" s="45"/>
      <c r="H373" s="45"/>
      <c r="I373" s="46"/>
      <c r="J373" s="19"/>
    </row>
    <row r="374" spans="1:10" ht="12.75" customHeight="1">
      <c r="A374" s="34"/>
      <c r="B374" s="51">
        <f>B372+1</f>
        <v>134</v>
      </c>
      <c r="C374" s="38"/>
      <c r="D374" s="39"/>
      <c r="E374" s="40" t="s">
        <v>11</v>
      </c>
      <c r="F374" s="41">
        <v>1600</v>
      </c>
      <c r="G374" s="42"/>
      <c r="H374" s="43"/>
      <c r="I374" s="44">
        <f>F374*G374</f>
        <v>0</v>
      </c>
      <c r="J374" s="19">
        <v>150</v>
      </c>
    </row>
    <row r="375" spans="1:10" ht="12.75" customHeight="1">
      <c r="A375" s="34"/>
      <c r="B375" s="56"/>
      <c r="C375" s="70" t="s">
        <v>134</v>
      </c>
      <c r="D375" s="45"/>
      <c r="E375" s="45"/>
      <c r="F375" s="45"/>
      <c r="G375" s="45"/>
      <c r="H375" s="45"/>
      <c r="I375" s="46"/>
      <c r="J375" s="19"/>
    </row>
    <row r="376" spans="1:10" ht="12.75" customHeight="1">
      <c r="A376" s="34"/>
      <c r="B376" s="51">
        <f>B374+1</f>
        <v>135</v>
      </c>
      <c r="C376" s="38"/>
      <c r="D376" s="39"/>
      <c r="E376" s="40" t="s">
        <v>11</v>
      </c>
      <c r="F376" s="41">
        <v>400</v>
      </c>
      <c r="G376" s="42"/>
      <c r="H376" s="43"/>
      <c r="I376" s="44">
        <f>F376*G376</f>
        <v>0</v>
      </c>
      <c r="J376" s="19"/>
    </row>
    <row r="377" spans="1:10" ht="12.75" customHeight="1">
      <c r="A377" s="34"/>
      <c r="B377" s="56"/>
      <c r="C377" s="70" t="s">
        <v>135</v>
      </c>
      <c r="D377" s="45"/>
      <c r="E377" s="45"/>
      <c r="F377" s="45"/>
      <c r="G377" s="45"/>
      <c r="H377" s="45"/>
      <c r="I377" s="46"/>
      <c r="J377" s="19"/>
    </row>
    <row r="378" spans="1:10" ht="12.75" customHeight="1" thickBot="1">
      <c r="A378" s="34"/>
      <c r="B378" s="51">
        <f>B376+1</f>
        <v>136</v>
      </c>
      <c r="C378" s="38"/>
      <c r="D378" s="39"/>
      <c r="E378" s="40" t="s">
        <v>11</v>
      </c>
      <c r="F378" s="41">
        <v>100</v>
      </c>
      <c r="G378" s="42"/>
      <c r="H378" s="43"/>
      <c r="I378" s="47">
        <f>F378*G378</f>
        <v>0</v>
      </c>
      <c r="J378" s="20"/>
    </row>
    <row r="379" spans="1:10" ht="18" customHeight="1" thickBot="1">
      <c r="A379" s="57"/>
      <c r="B379" s="58"/>
      <c r="C379" s="58"/>
      <c r="D379" s="59"/>
      <c r="E379" s="15"/>
      <c r="F379" s="15" t="s">
        <v>12</v>
      </c>
      <c r="G379" s="16">
        <f>A370</f>
        <v>74</v>
      </c>
      <c r="H379" s="17"/>
      <c r="I379" s="14">
        <f>SUM(I372:I378)</f>
        <v>0</v>
      </c>
      <c r="J379" s="62"/>
    </row>
    <row r="380" spans="1:10" ht="23.25" customHeight="1">
      <c r="A380" s="52">
        <v>75</v>
      </c>
      <c r="B380" s="56"/>
      <c r="C380" s="125" t="s">
        <v>136</v>
      </c>
      <c r="D380" s="126"/>
      <c r="E380" s="126"/>
      <c r="F380" s="126"/>
      <c r="G380" s="126"/>
      <c r="H380" s="126"/>
      <c r="I380" s="127"/>
      <c r="J380" s="19"/>
    </row>
    <row r="381" spans="1:10" ht="12.75" customHeight="1">
      <c r="A381" s="7"/>
      <c r="B381" s="51">
        <v>137</v>
      </c>
      <c r="C381" s="38"/>
      <c r="D381" s="39"/>
      <c r="E381" s="40" t="s">
        <v>11</v>
      </c>
      <c r="F381" s="41">
        <v>10</v>
      </c>
      <c r="G381" s="42"/>
      <c r="H381" s="43"/>
      <c r="I381" s="44">
        <f>F381*G381</f>
        <v>0</v>
      </c>
      <c r="J381" s="19"/>
    </row>
    <row r="382" spans="1:10" ht="22.5" customHeight="1">
      <c r="A382" s="34"/>
      <c r="B382" s="56"/>
      <c r="C382" s="122" t="s">
        <v>137</v>
      </c>
      <c r="D382" s="123"/>
      <c r="E382" s="123"/>
      <c r="F382" s="123"/>
      <c r="G382" s="123"/>
      <c r="H382" s="123"/>
      <c r="I382" s="124"/>
      <c r="J382" s="19"/>
    </row>
    <row r="383" spans="1:10" ht="12.75" customHeight="1">
      <c r="A383" s="34"/>
      <c r="B383" s="51">
        <f>B381+1</f>
        <v>138</v>
      </c>
      <c r="C383" s="38"/>
      <c r="D383" s="39"/>
      <c r="E383" s="40" t="s">
        <v>11</v>
      </c>
      <c r="F383" s="41">
        <v>40</v>
      </c>
      <c r="G383" s="42"/>
      <c r="H383" s="43"/>
      <c r="I383" s="44">
        <f>F383*G383</f>
        <v>0</v>
      </c>
      <c r="J383" s="19"/>
    </row>
    <row r="384" spans="1:10" ht="22.5" customHeight="1">
      <c r="A384" s="34"/>
      <c r="B384" s="56"/>
      <c r="C384" s="122" t="s">
        <v>138</v>
      </c>
      <c r="D384" s="123"/>
      <c r="E384" s="123"/>
      <c r="F384" s="123"/>
      <c r="G384" s="123"/>
      <c r="H384" s="123"/>
      <c r="I384" s="124"/>
      <c r="J384" s="19"/>
    </row>
    <row r="385" spans="1:10" ht="12.75" customHeight="1">
      <c r="A385" s="34"/>
      <c r="B385" s="51">
        <f>B383+1</f>
        <v>139</v>
      </c>
      <c r="C385" s="38"/>
      <c r="D385" s="39"/>
      <c r="E385" s="40" t="s">
        <v>11</v>
      </c>
      <c r="F385" s="41">
        <v>50</v>
      </c>
      <c r="G385" s="42"/>
      <c r="H385" s="43"/>
      <c r="I385" s="44">
        <f>F385*G385</f>
        <v>0</v>
      </c>
      <c r="J385" s="19">
        <v>600</v>
      </c>
    </row>
    <row r="386" spans="1:10" ht="33.75" customHeight="1">
      <c r="A386" s="34"/>
      <c r="B386" s="56"/>
      <c r="C386" s="122" t="s">
        <v>139</v>
      </c>
      <c r="D386" s="123"/>
      <c r="E386" s="123"/>
      <c r="F386" s="123"/>
      <c r="G386" s="123"/>
      <c r="H386" s="123"/>
      <c r="I386" s="124"/>
      <c r="J386" s="19"/>
    </row>
    <row r="387" spans="1:10" ht="12.75" customHeight="1">
      <c r="A387" s="34"/>
      <c r="B387" s="51">
        <f>B385+1</f>
        <v>140</v>
      </c>
      <c r="C387" s="38"/>
      <c r="D387" s="39"/>
      <c r="E387" s="40" t="s">
        <v>11</v>
      </c>
      <c r="F387" s="41">
        <v>20</v>
      </c>
      <c r="G387" s="42"/>
      <c r="H387" s="43"/>
      <c r="I387" s="44">
        <f>F387*G387</f>
        <v>0</v>
      </c>
      <c r="J387" s="19"/>
    </row>
    <row r="388" spans="1:10" ht="69" customHeight="1">
      <c r="A388" s="34"/>
      <c r="B388" s="56"/>
      <c r="C388" s="122" t="s">
        <v>140</v>
      </c>
      <c r="D388" s="123"/>
      <c r="E388" s="123"/>
      <c r="F388" s="123"/>
      <c r="G388" s="123"/>
      <c r="H388" s="123"/>
      <c r="I388" s="124"/>
      <c r="J388" s="19"/>
    </row>
    <row r="389" spans="1:10" ht="12.75" customHeight="1" thickBot="1">
      <c r="A389" s="34"/>
      <c r="B389" s="51">
        <f>B387+1</f>
        <v>141</v>
      </c>
      <c r="C389" s="38"/>
      <c r="D389" s="39"/>
      <c r="E389" s="40" t="s">
        <v>11</v>
      </c>
      <c r="F389" s="41">
        <v>840</v>
      </c>
      <c r="G389" s="42"/>
      <c r="H389" s="43"/>
      <c r="I389" s="47">
        <f>F389*G389</f>
        <v>0</v>
      </c>
      <c r="J389" s="20"/>
    </row>
    <row r="390" spans="1:10" ht="18" customHeight="1" thickBot="1">
      <c r="A390" s="57"/>
      <c r="B390" s="58"/>
      <c r="C390" s="58"/>
      <c r="D390" s="59"/>
      <c r="E390" s="15"/>
      <c r="F390" s="15" t="s">
        <v>12</v>
      </c>
      <c r="G390" s="16">
        <f>A380</f>
        <v>75</v>
      </c>
      <c r="H390" s="17"/>
      <c r="I390" s="14">
        <f>SUM(I381:I389)</f>
        <v>0</v>
      </c>
      <c r="J390" s="62"/>
    </row>
    <row r="391" spans="1:10" ht="23.25" customHeight="1">
      <c r="A391" s="35">
        <v>76</v>
      </c>
      <c r="B391" s="48"/>
      <c r="C391" s="128" t="s">
        <v>141</v>
      </c>
      <c r="D391" s="128"/>
      <c r="E391" s="128"/>
      <c r="F391" s="128"/>
      <c r="G391" s="128"/>
      <c r="H391" s="128"/>
      <c r="I391" s="129"/>
      <c r="J391" s="18">
        <v>50</v>
      </c>
    </row>
    <row r="392" spans="1:10" ht="12.75" customHeight="1" thickBot="1">
      <c r="A392" s="7"/>
      <c r="B392" s="37">
        <v>142</v>
      </c>
      <c r="C392" s="21"/>
      <c r="D392" s="21"/>
      <c r="E392" s="29" t="s">
        <v>11</v>
      </c>
      <c r="F392" s="30">
        <v>2000</v>
      </c>
      <c r="G392" s="31"/>
      <c r="H392" s="32"/>
      <c r="I392" s="33">
        <f>F392*G392</f>
        <v>0</v>
      </c>
      <c r="J392" s="20"/>
    </row>
    <row r="393" spans="1:10" ht="18" customHeight="1" thickBot="1">
      <c r="A393" s="57"/>
      <c r="B393" s="58"/>
      <c r="C393" s="58"/>
      <c r="D393" s="59"/>
      <c r="E393" s="60"/>
      <c r="F393" s="49" t="s">
        <v>12</v>
      </c>
      <c r="G393" s="16">
        <f>A391</f>
        <v>76</v>
      </c>
      <c r="H393" s="17"/>
      <c r="I393" s="14">
        <f>SUM(I392)</f>
        <v>0</v>
      </c>
      <c r="J393" s="61"/>
    </row>
    <row r="394" spans="1:10" ht="34.5" customHeight="1">
      <c r="A394" s="35">
        <v>77</v>
      </c>
      <c r="B394" s="48"/>
      <c r="C394" s="128" t="s">
        <v>142</v>
      </c>
      <c r="D394" s="128"/>
      <c r="E394" s="128"/>
      <c r="F394" s="128"/>
      <c r="G394" s="128"/>
      <c r="H394" s="128"/>
      <c r="I394" s="129"/>
      <c r="J394" s="18">
        <v>450</v>
      </c>
    </row>
    <row r="395" spans="1:10" ht="12.75" customHeight="1" thickBot="1">
      <c r="A395" s="7"/>
      <c r="B395" s="37">
        <v>143</v>
      </c>
      <c r="C395" s="21"/>
      <c r="D395" s="21"/>
      <c r="E395" s="29" t="s">
        <v>11</v>
      </c>
      <c r="F395" s="30">
        <v>8500</v>
      </c>
      <c r="G395" s="31"/>
      <c r="H395" s="32"/>
      <c r="I395" s="33">
        <f>F395*G395</f>
        <v>0</v>
      </c>
      <c r="J395" s="20"/>
    </row>
    <row r="396" spans="1:10" ht="18" customHeight="1" thickBot="1">
      <c r="A396" s="57"/>
      <c r="B396" s="58"/>
      <c r="C396" s="58"/>
      <c r="D396" s="59"/>
      <c r="E396" s="60"/>
      <c r="F396" s="49" t="s">
        <v>12</v>
      </c>
      <c r="G396" s="16">
        <f>A394</f>
        <v>77</v>
      </c>
      <c r="H396" s="17"/>
      <c r="I396" s="14">
        <f>SUM(I395)</f>
        <v>0</v>
      </c>
      <c r="J396" s="61"/>
    </row>
    <row r="397" spans="1:10" ht="23.25" customHeight="1">
      <c r="A397" s="35">
        <v>78</v>
      </c>
      <c r="B397" s="48"/>
      <c r="C397" s="128" t="s">
        <v>143</v>
      </c>
      <c r="D397" s="128"/>
      <c r="E397" s="128"/>
      <c r="F397" s="128"/>
      <c r="G397" s="128"/>
      <c r="H397" s="128"/>
      <c r="I397" s="129"/>
      <c r="J397" s="18">
        <v>150</v>
      </c>
    </row>
    <row r="398" spans="1:10" ht="12.75" customHeight="1" thickBot="1">
      <c r="A398" s="7"/>
      <c r="B398" s="37">
        <v>144</v>
      </c>
      <c r="C398" s="21"/>
      <c r="D398" s="21"/>
      <c r="E398" s="29" t="s">
        <v>11</v>
      </c>
      <c r="F398" s="30">
        <v>6000</v>
      </c>
      <c r="G398" s="31"/>
      <c r="H398" s="32"/>
      <c r="I398" s="33">
        <f>F398*G398</f>
        <v>0</v>
      </c>
      <c r="J398" s="20"/>
    </row>
    <row r="399" spans="1:10" ht="18" customHeight="1" thickBot="1">
      <c r="A399" s="57"/>
      <c r="B399" s="58"/>
      <c r="C399" s="58"/>
      <c r="D399" s="59"/>
      <c r="E399" s="60"/>
      <c r="F399" s="49" t="s">
        <v>12</v>
      </c>
      <c r="G399" s="16">
        <f>A397</f>
        <v>78</v>
      </c>
      <c r="H399" s="17"/>
      <c r="I399" s="14">
        <f>SUM(I398)</f>
        <v>0</v>
      </c>
      <c r="J399" s="61"/>
    </row>
    <row r="400" spans="1:10" ht="45" customHeight="1">
      <c r="A400" s="35">
        <v>79</v>
      </c>
      <c r="B400" s="48"/>
      <c r="C400" s="128" t="s">
        <v>430</v>
      </c>
      <c r="D400" s="128"/>
      <c r="E400" s="128"/>
      <c r="F400" s="128"/>
      <c r="G400" s="128"/>
      <c r="H400" s="128"/>
      <c r="I400" s="129"/>
      <c r="J400" s="77">
        <v>600</v>
      </c>
    </row>
    <row r="401" spans="1:10" ht="12.75" customHeight="1" thickBot="1">
      <c r="A401" s="7"/>
      <c r="B401" s="37">
        <v>145</v>
      </c>
      <c r="C401" s="21"/>
      <c r="D401" s="21"/>
      <c r="E401" s="29" t="s">
        <v>11</v>
      </c>
      <c r="F401" s="30">
        <v>3000</v>
      </c>
      <c r="G401" s="31"/>
      <c r="H401" s="32"/>
      <c r="I401" s="33">
        <f>F401*G401</f>
        <v>0</v>
      </c>
      <c r="J401" s="20"/>
    </row>
    <row r="402" spans="1:10" ht="18" customHeight="1" thickBot="1">
      <c r="A402" s="57"/>
      <c r="B402" s="58"/>
      <c r="C402" s="58"/>
      <c r="D402" s="59"/>
      <c r="E402" s="60"/>
      <c r="F402" s="49" t="s">
        <v>12</v>
      </c>
      <c r="G402" s="16">
        <f>A400</f>
        <v>79</v>
      </c>
      <c r="H402" s="17"/>
      <c r="I402" s="14">
        <f>SUM(I401)</f>
        <v>0</v>
      </c>
      <c r="J402" s="61"/>
    </row>
    <row r="403" spans="1:10" ht="12.75" customHeight="1">
      <c r="A403" s="35">
        <v>80</v>
      </c>
      <c r="B403" s="48"/>
      <c r="C403" s="76" t="s">
        <v>144</v>
      </c>
      <c r="D403" s="36"/>
      <c r="E403" s="36"/>
      <c r="F403" s="36"/>
      <c r="G403" s="36"/>
      <c r="H403" s="36"/>
      <c r="I403" s="36"/>
      <c r="J403" s="18"/>
    </row>
    <row r="404" spans="1:10" ht="12.75" customHeight="1" thickBot="1">
      <c r="A404" s="7"/>
      <c r="B404" s="37">
        <v>146</v>
      </c>
      <c r="C404" s="21"/>
      <c r="D404" s="21"/>
      <c r="E404" s="29" t="s">
        <v>11</v>
      </c>
      <c r="F404" s="30">
        <v>40</v>
      </c>
      <c r="G404" s="31"/>
      <c r="H404" s="32"/>
      <c r="I404" s="33">
        <f>F404*G404</f>
        <v>0</v>
      </c>
      <c r="J404" s="20">
        <v>10</v>
      </c>
    </row>
    <row r="405" spans="1:10" ht="18" customHeight="1" thickBot="1">
      <c r="A405" s="57"/>
      <c r="B405" s="58"/>
      <c r="C405" s="58"/>
      <c r="D405" s="59"/>
      <c r="E405" s="60"/>
      <c r="F405" s="49" t="s">
        <v>12</v>
      </c>
      <c r="G405" s="16">
        <f>A403</f>
        <v>80</v>
      </c>
      <c r="H405" s="17"/>
      <c r="I405" s="14">
        <f>SUM(I404)</f>
        <v>0</v>
      </c>
      <c r="J405" s="61"/>
    </row>
    <row r="406" spans="1:10" ht="12.75" customHeight="1">
      <c r="A406" s="35">
        <v>81</v>
      </c>
      <c r="B406" s="48"/>
      <c r="C406" s="76" t="s">
        <v>145</v>
      </c>
      <c r="D406" s="36"/>
      <c r="E406" s="36"/>
      <c r="F406" s="36"/>
      <c r="G406" s="36"/>
      <c r="H406" s="36"/>
      <c r="I406" s="36"/>
      <c r="J406" s="18"/>
    </row>
    <row r="407" spans="1:10" ht="12.75" customHeight="1" thickBot="1">
      <c r="A407" s="7"/>
      <c r="B407" s="37">
        <v>147</v>
      </c>
      <c r="C407" s="21"/>
      <c r="D407" s="21"/>
      <c r="E407" s="29" t="s">
        <v>11</v>
      </c>
      <c r="F407" s="30">
        <v>400</v>
      </c>
      <c r="G407" s="31"/>
      <c r="H407" s="32"/>
      <c r="I407" s="33">
        <f>F407*G407</f>
        <v>0</v>
      </c>
      <c r="J407" s="20">
        <v>20</v>
      </c>
    </row>
    <row r="408" spans="1:10" ht="18" customHeight="1" thickBot="1">
      <c r="A408" s="57"/>
      <c r="B408" s="58"/>
      <c r="C408" s="58"/>
      <c r="D408" s="59"/>
      <c r="E408" s="60"/>
      <c r="F408" s="49" t="s">
        <v>12</v>
      </c>
      <c r="G408" s="16">
        <f>A406</f>
        <v>81</v>
      </c>
      <c r="H408" s="17"/>
      <c r="I408" s="14">
        <f>SUM(I407)</f>
        <v>0</v>
      </c>
      <c r="J408" s="61"/>
    </row>
    <row r="409" spans="1:10" ht="12.75" customHeight="1">
      <c r="A409" s="35">
        <v>82</v>
      </c>
      <c r="B409" s="48"/>
      <c r="C409" s="76" t="s">
        <v>146</v>
      </c>
      <c r="D409" s="36"/>
      <c r="E409" s="36"/>
      <c r="F409" s="36"/>
      <c r="G409" s="36"/>
      <c r="H409" s="36"/>
      <c r="I409" s="36"/>
      <c r="J409" s="18"/>
    </row>
    <row r="410" spans="1:10" ht="12.75" customHeight="1" thickBot="1">
      <c r="A410" s="7"/>
      <c r="B410" s="37">
        <v>148</v>
      </c>
      <c r="C410" s="21"/>
      <c r="D410" s="21"/>
      <c r="E410" s="29" t="s">
        <v>11</v>
      </c>
      <c r="F410" s="30">
        <v>500</v>
      </c>
      <c r="G410" s="31"/>
      <c r="H410" s="32"/>
      <c r="I410" s="33">
        <f>F410*G410</f>
        <v>0</v>
      </c>
      <c r="J410" s="20">
        <v>60</v>
      </c>
    </row>
    <row r="411" spans="1:10" ht="18" customHeight="1" thickBot="1">
      <c r="A411" s="57"/>
      <c r="B411" s="58"/>
      <c r="C411" s="58"/>
      <c r="D411" s="59"/>
      <c r="E411" s="60"/>
      <c r="F411" s="49" t="s">
        <v>12</v>
      </c>
      <c r="G411" s="16">
        <f>A409</f>
        <v>82</v>
      </c>
      <c r="H411" s="17"/>
      <c r="I411" s="14">
        <f>SUM(I410)</f>
        <v>0</v>
      </c>
      <c r="J411" s="61"/>
    </row>
    <row r="412" spans="1:10" ht="69" customHeight="1">
      <c r="A412" s="35">
        <v>83</v>
      </c>
      <c r="B412" s="48"/>
      <c r="C412" s="128" t="s">
        <v>148</v>
      </c>
      <c r="D412" s="128"/>
      <c r="E412" s="128"/>
      <c r="F412" s="128"/>
      <c r="G412" s="128"/>
      <c r="H412" s="128"/>
      <c r="I412" s="129"/>
      <c r="J412" s="77">
        <v>50</v>
      </c>
    </row>
    <row r="413" spans="1:10" ht="12.75" customHeight="1" thickBot="1">
      <c r="A413" s="7"/>
      <c r="B413" s="37">
        <v>149</v>
      </c>
      <c r="C413" s="21"/>
      <c r="D413" s="21"/>
      <c r="E413" s="29" t="s">
        <v>11</v>
      </c>
      <c r="F413" s="30">
        <v>160</v>
      </c>
      <c r="G413" s="31"/>
      <c r="H413" s="32"/>
      <c r="I413" s="33">
        <f>F413*G413</f>
        <v>0</v>
      </c>
      <c r="J413" s="20"/>
    </row>
    <row r="414" spans="1:10" ht="18" customHeight="1" thickBot="1">
      <c r="A414" s="57"/>
      <c r="B414" s="58"/>
      <c r="C414" s="58"/>
      <c r="D414" s="59"/>
      <c r="E414" s="60"/>
      <c r="F414" s="49" t="s">
        <v>12</v>
      </c>
      <c r="G414" s="16">
        <f>A412</f>
        <v>83</v>
      </c>
      <c r="H414" s="17"/>
      <c r="I414" s="14">
        <f>SUM(I413)</f>
        <v>0</v>
      </c>
      <c r="J414" s="61"/>
    </row>
    <row r="415" spans="1:10" ht="23.25" customHeight="1">
      <c r="A415" s="35">
        <v>84</v>
      </c>
      <c r="B415" s="48"/>
      <c r="C415" s="128" t="s">
        <v>147</v>
      </c>
      <c r="D415" s="128"/>
      <c r="E415" s="128"/>
      <c r="F415" s="128"/>
      <c r="G415" s="128"/>
      <c r="H415" s="128"/>
      <c r="I415" s="129"/>
      <c r="J415" s="18">
        <v>100</v>
      </c>
    </row>
    <row r="416" spans="1:10" ht="12.75" customHeight="1" thickBot="1">
      <c r="A416" s="7"/>
      <c r="B416" s="37">
        <v>150</v>
      </c>
      <c r="C416" s="21"/>
      <c r="D416" s="21"/>
      <c r="E416" s="29" t="s">
        <v>11</v>
      </c>
      <c r="F416" s="30">
        <v>2000</v>
      </c>
      <c r="G416" s="31"/>
      <c r="H416" s="32"/>
      <c r="I416" s="33">
        <f>F416*G416</f>
        <v>0</v>
      </c>
      <c r="J416" s="20"/>
    </row>
    <row r="417" spans="1:10" ht="18" customHeight="1" thickBot="1">
      <c r="A417" s="57"/>
      <c r="B417" s="58"/>
      <c r="C417" s="58"/>
      <c r="D417" s="59"/>
      <c r="E417" s="60"/>
      <c r="F417" s="49" t="s">
        <v>12</v>
      </c>
      <c r="G417" s="16">
        <f>A415</f>
        <v>84</v>
      </c>
      <c r="H417" s="17"/>
      <c r="I417" s="14">
        <f>SUM(I416)</f>
        <v>0</v>
      </c>
      <c r="J417" s="61"/>
    </row>
    <row r="418" spans="1:10" ht="23.25" customHeight="1">
      <c r="A418" s="35">
        <v>85</v>
      </c>
      <c r="B418" s="48"/>
      <c r="C418" s="128" t="s">
        <v>431</v>
      </c>
      <c r="D418" s="128"/>
      <c r="E418" s="128"/>
      <c r="F418" s="128"/>
      <c r="G418" s="128"/>
      <c r="H418" s="128"/>
      <c r="I418" s="129"/>
      <c r="J418" s="18">
        <v>70</v>
      </c>
    </row>
    <row r="419" spans="1:10" ht="12.75" customHeight="1" thickBot="1">
      <c r="A419" s="34"/>
      <c r="B419" s="104">
        <v>151</v>
      </c>
      <c r="C419" s="38"/>
      <c r="D419" s="39"/>
      <c r="E419" s="40" t="s">
        <v>11</v>
      </c>
      <c r="F419" s="41">
        <v>22000</v>
      </c>
      <c r="G419" s="42"/>
      <c r="H419" s="43"/>
      <c r="I419" s="47">
        <f>F419*G419</f>
        <v>0</v>
      </c>
      <c r="J419" s="20"/>
    </row>
    <row r="420" spans="1:10" ht="18" customHeight="1" thickBot="1">
      <c r="A420" s="57"/>
      <c r="B420" s="58"/>
      <c r="C420" s="58"/>
      <c r="D420" s="59"/>
      <c r="E420" s="15"/>
      <c r="F420" s="15" t="s">
        <v>12</v>
      </c>
      <c r="G420" s="16">
        <f>A418</f>
        <v>85</v>
      </c>
      <c r="H420" s="17"/>
      <c r="I420" s="14">
        <f>SUM(I419:I419)</f>
        <v>0</v>
      </c>
      <c r="J420" s="62"/>
    </row>
    <row r="421" spans="1:10" ht="34.5" customHeight="1">
      <c r="A421" s="52">
        <v>86</v>
      </c>
      <c r="B421" s="56"/>
      <c r="C421" s="125" t="s">
        <v>149</v>
      </c>
      <c r="D421" s="126"/>
      <c r="E421" s="126"/>
      <c r="F421" s="126"/>
      <c r="G421" s="126"/>
      <c r="H421" s="126"/>
      <c r="I421" s="127"/>
      <c r="J421" s="19"/>
    </row>
    <row r="422" spans="1:10" ht="12.75" customHeight="1">
      <c r="A422" s="7"/>
      <c r="B422" s="51">
        <v>152</v>
      </c>
      <c r="C422" s="38"/>
      <c r="D422" s="39"/>
      <c r="E422" s="40" t="s">
        <v>150</v>
      </c>
      <c r="F422" s="41">
        <v>200</v>
      </c>
      <c r="G422" s="42"/>
      <c r="H422" s="43"/>
      <c r="I422" s="44">
        <f>F422*G422</f>
        <v>0</v>
      </c>
      <c r="J422" s="19">
        <v>450</v>
      </c>
    </row>
    <row r="423" spans="1:10" ht="22.5" customHeight="1">
      <c r="A423" s="34"/>
      <c r="B423" s="56"/>
      <c r="C423" s="122" t="s">
        <v>394</v>
      </c>
      <c r="D423" s="123"/>
      <c r="E423" s="123"/>
      <c r="F423" s="123"/>
      <c r="G423" s="123"/>
      <c r="H423" s="123"/>
      <c r="I423" s="124"/>
      <c r="J423" s="19"/>
    </row>
    <row r="424" spans="1:10" ht="12.75" customHeight="1" thickBot="1">
      <c r="A424" s="34"/>
      <c r="B424" s="51">
        <f>B422+1</f>
        <v>153</v>
      </c>
      <c r="C424" s="38"/>
      <c r="D424" s="39"/>
      <c r="E424" s="40" t="s">
        <v>11</v>
      </c>
      <c r="F424" s="41">
        <v>500</v>
      </c>
      <c r="G424" s="42"/>
      <c r="H424" s="43"/>
      <c r="I424" s="47">
        <f>F424*G424</f>
        <v>0</v>
      </c>
      <c r="J424" s="20"/>
    </row>
    <row r="425" spans="1:10" ht="18" customHeight="1" thickBot="1">
      <c r="A425" s="57"/>
      <c r="B425" s="58"/>
      <c r="C425" s="58"/>
      <c r="D425" s="59"/>
      <c r="E425" s="15"/>
      <c r="F425" s="15" t="s">
        <v>12</v>
      </c>
      <c r="G425" s="16">
        <f>A421</f>
        <v>86</v>
      </c>
      <c r="H425" s="17"/>
      <c r="I425" s="14">
        <f>SUM(I422:I424)</f>
        <v>0</v>
      </c>
      <c r="J425" s="62"/>
    </row>
    <row r="426" spans="1:10" ht="12.75" customHeight="1">
      <c r="A426" s="35">
        <v>87</v>
      </c>
      <c r="B426" s="48"/>
      <c r="C426" s="76" t="s">
        <v>151</v>
      </c>
      <c r="D426" s="36"/>
      <c r="E426" s="36"/>
      <c r="F426" s="36"/>
      <c r="G426" s="36"/>
      <c r="H426" s="36"/>
      <c r="I426" s="36"/>
      <c r="J426" s="18"/>
    </row>
    <row r="427" spans="1:10" ht="12.75" customHeight="1" thickBot="1">
      <c r="A427" s="7"/>
      <c r="B427" s="37">
        <v>154</v>
      </c>
      <c r="C427" s="21"/>
      <c r="D427" s="21"/>
      <c r="E427" s="29" t="s">
        <v>11</v>
      </c>
      <c r="F427" s="30">
        <v>50</v>
      </c>
      <c r="G427" s="31"/>
      <c r="H427" s="32"/>
      <c r="I427" s="33">
        <f>F427*G427</f>
        <v>0</v>
      </c>
      <c r="J427" s="20">
        <v>90</v>
      </c>
    </row>
    <row r="428" spans="1:10" ht="18" customHeight="1" thickBot="1">
      <c r="A428" s="57"/>
      <c r="B428" s="58"/>
      <c r="C428" s="58"/>
      <c r="D428" s="59"/>
      <c r="E428" s="60"/>
      <c r="F428" s="49" t="s">
        <v>12</v>
      </c>
      <c r="G428" s="16">
        <f>A426</f>
        <v>87</v>
      </c>
      <c r="H428" s="17"/>
      <c r="I428" s="14">
        <f>SUM(I427)</f>
        <v>0</v>
      </c>
      <c r="J428" s="61"/>
    </row>
    <row r="429" spans="1:10" ht="34.5" customHeight="1">
      <c r="A429" s="35">
        <v>88</v>
      </c>
      <c r="B429" s="48"/>
      <c r="C429" s="128" t="s">
        <v>412</v>
      </c>
      <c r="D429" s="128"/>
      <c r="E429" s="128"/>
      <c r="F429" s="128"/>
      <c r="G429" s="128"/>
      <c r="H429" s="128"/>
      <c r="I429" s="129"/>
      <c r="J429" s="18">
        <v>25</v>
      </c>
    </row>
    <row r="430" spans="1:10" ht="12.75" customHeight="1" thickBot="1">
      <c r="A430" s="7"/>
      <c r="B430" s="37">
        <v>155</v>
      </c>
      <c r="C430" s="21"/>
      <c r="D430" s="21"/>
      <c r="E430" s="29" t="s">
        <v>11</v>
      </c>
      <c r="F430" s="30">
        <v>400</v>
      </c>
      <c r="G430" s="31"/>
      <c r="H430" s="32"/>
      <c r="I430" s="33">
        <f>F430*G430</f>
        <v>0</v>
      </c>
      <c r="J430" s="20"/>
    </row>
    <row r="431" spans="1:10" ht="18" customHeight="1" thickBot="1">
      <c r="A431" s="57"/>
      <c r="B431" s="58"/>
      <c r="C431" s="58"/>
      <c r="D431" s="59"/>
      <c r="E431" s="60"/>
      <c r="F431" s="49" t="s">
        <v>12</v>
      </c>
      <c r="G431" s="16">
        <f>A429</f>
        <v>88</v>
      </c>
      <c r="H431" s="17"/>
      <c r="I431" s="14">
        <f>SUM(I430)</f>
        <v>0</v>
      </c>
      <c r="J431" s="61"/>
    </row>
    <row r="432" spans="1:10" ht="12.75">
      <c r="A432" s="35">
        <v>89</v>
      </c>
      <c r="B432" s="48"/>
      <c r="C432" s="128" t="s">
        <v>411</v>
      </c>
      <c r="D432" s="128"/>
      <c r="E432" s="128"/>
      <c r="F432" s="128"/>
      <c r="G432" s="128"/>
      <c r="H432" s="128"/>
      <c r="I432" s="129"/>
      <c r="J432" s="18"/>
    </row>
    <row r="433" spans="1:10" ht="12.75" customHeight="1">
      <c r="A433" s="52"/>
      <c r="B433" s="56"/>
      <c r="C433" s="70" t="s">
        <v>152</v>
      </c>
      <c r="D433" s="45"/>
      <c r="E433" s="45"/>
      <c r="F433" s="45"/>
      <c r="G433" s="45"/>
      <c r="H433" s="45"/>
      <c r="I433" s="46"/>
      <c r="J433" s="19"/>
    </row>
    <row r="434" spans="1:10" ht="12.75" customHeight="1">
      <c r="A434" s="7"/>
      <c r="B434" s="51">
        <v>156</v>
      </c>
      <c r="C434" s="38"/>
      <c r="D434" s="39"/>
      <c r="E434" s="40" t="s">
        <v>11</v>
      </c>
      <c r="F434" s="41">
        <v>1400</v>
      </c>
      <c r="G434" s="42"/>
      <c r="H434" s="43"/>
      <c r="I434" s="44">
        <f>F434*G434</f>
        <v>0</v>
      </c>
      <c r="J434" s="19">
        <v>300</v>
      </c>
    </row>
    <row r="435" spans="1:10" ht="12.75" customHeight="1">
      <c r="A435" s="34"/>
      <c r="B435" s="56"/>
      <c r="C435" s="70" t="s">
        <v>153</v>
      </c>
      <c r="D435" s="45"/>
      <c r="E435" s="45"/>
      <c r="F435" s="45"/>
      <c r="G435" s="45"/>
      <c r="H435" s="45"/>
      <c r="I435" s="46"/>
      <c r="J435" s="19"/>
    </row>
    <row r="436" spans="1:10" ht="12.75" customHeight="1" thickBot="1">
      <c r="A436" s="34"/>
      <c r="B436" s="51">
        <f>B434+1</f>
        <v>157</v>
      </c>
      <c r="C436" s="38"/>
      <c r="D436" s="39"/>
      <c r="E436" s="40" t="s">
        <v>11</v>
      </c>
      <c r="F436" s="41">
        <v>600</v>
      </c>
      <c r="G436" s="42"/>
      <c r="H436" s="43"/>
      <c r="I436" s="47">
        <f>F436*G436</f>
        <v>0</v>
      </c>
      <c r="J436" s="20"/>
    </row>
    <row r="437" spans="1:10" ht="18" customHeight="1" thickBot="1">
      <c r="A437" s="57"/>
      <c r="B437" s="58"/>
      <c r="C437" s="58"/>
      <c r="D437" s="59"/>
      <c r="E437" s="15"/>
      <c r="F437" s="15" t="s">
        <v>12</v>
      </c>
      <c r="G437" s="16">
        <f>A432</f>
        <v>89</v>
      </c>
      <c r="H437" s="17"/>
      <c r="I437" s="14">
        <f>SUM(I434:I436)</f>
        <v>0</v>
      </c>
      <c r="J437" s="62"/>
    </row>
    <row r="438" spans="1:10" ht="23.25" customHeight="1">
      <c r="A438" s="35">
        <v>90</v>
      </c>
      <c r="B438" s="48"/>
      <c r="C438" s="128" t="s">
        <v>154</v>
      </c>
      <c r="D438" s="128"/>
      <c r="E438" s="128"/>
      <c r="F438" s="128"/>
      <c r="G438" s="128"/>
      <c r="H438" s="128"/>
      <c r="I438" s="129"/>
      <c r="J438" s="18">
        <v>60</v>
      </c>
    </row>
    <row r="439" spans="1:10" ht="12.75" customHeight="1" thickBot="1">
      <c r="A439" s="7"/>
      <c r="B439" s="37">
        <v>158</v>
      </c>
      <c r="C439" s="21"/>
      <c r="D439" s="21"/>
      <c r="E439" s="29" t="s">
        <v>11</v>
      </c>
      <c r="F439" s="30">
        <v>900</v>
      </c>
      <c r="G439" s="31"/>
      <c r="H439" s="32"/>
      <c r="I439" s="33">
        <f>F439*G439</f>
        <v>0</v>
      </c>
      <c r="J439" s="20"/>
    </row>
    <row r="440" spans="1:10" ht="18" customHeight="1" thickBot="1">
      <c r="A440" s="57"/>
      <c r="B440" s="58"/>
      <c r="C440" s="58"/>
      <c r="D440" s="59"/>
      <c r="E440" s="60"/>
      <c r="F440" s="49" t="s">
        <v>12</v>
      </c>
      <c r="G440" s="16">
        <f>A438</f>
        <v>90</v>
      </c>
      <c r="H440" s="17"/>
      <c r="I440" s="14">
        <f>SUM(I439)</f>
        <v>0</v>
      </c>
      <c r="J440" s="61"/>
    </row>
    <row r="441" spans="1:10" ht="23.25" customHeight="1">
      <c r="A441" s="35">
        <v>91</v>
      </c>
      <c r="B441" s="48"/>
      <c r="C441" s="128" t="s">
        <v>155</v>
      </c>
      <c r="D441" s="128"/>
      <c r="E441" s="128"/>
      <c r="F441" s="128"/>
      <c r="G441" s="128"/>
      <c r="H441" s="128"/>
      <c r="I441" s="129"/>
      <c r="J441" s="18">
        <v>300</v>
      </c>
    </row>
    <row r="442" spans="1:10" ht="12.75" customHeight="1" thickBot="1">
      <c r="A442" s="7"/>
      <c r="B442" s="37">
        <v>159</v>
      </c>
      <c r="C442" s="21"/>
      <c r="D442" s="21"/>
      <c r="E442" s="29" t="s">
        <v>158</v>
      </c>
      <c r="F442" s="30">
        <v>200</v>
      </c>
      <c r="G442" s="31"/>
      <c r="H442" s="32"/>
      <c r="I442" s="33">
        <f>F442*G442</f>
        <v>0</v>
      </c>
      <c r="J442" s="20"/>
    </row>
    <row r="443" spans="1:10" ht="18" customHeight="1" thickBot="1">
      <c r="A443" s="57"/>
      <c r="B443" s="58"/>
      <c r="C443" s="58"/>
      <c r="D443" s="59"/>
      <c r="E443" s="60"/>
      <c r="F443" s="49" t="s">
        <v>12</v>
      </c>
      <c r="G443" s="16">
        <f>A441</f>
        <v>91</v>
      </c>
      <c r="H443" s="17"/>
      <c r="I443" s="14">
        <f>SUM(I442)</f>
        <v>0</v>
      </c>
      <c r="J443" s="61"/>
    </row>
    <row r="444" spans="1:10" ht="23.25" customHeight="1">
      <c r="A444" s="35">
        <v>92</v>
      </c>
      <c r="B444" s="48"/>
      <c r="C444" s="128" t="s">
        <v>156</v>
      </c>
      <c r="D444" s="128"/>
      <c r="E444" s="128"/>
      <c r="F444" s="128"/>
      <c r="G444" s="128"/>
      <c r="H444" s="128"/>
      <c r="I444" s="129"/>
      <c r="J444" s="18">
        <v>100</v>
      </c>
    </row>
    <row r="445" spans="1:10" ht="12.75" customHeight="1" thickBot="1">
      <c r="A445" s="7"/>
      <c r="B445" s="37">
        <v>160</v>
      </c>
      <c r="C445" s="21"/>
      <c r="D445" s="21"/>
      <c r="E445" s="29" t="s">
        <v>11</v>
      </c>
      <c r="F445" s="30">
        <v>600</v>
      </c>
      <c r="G445" s="31"/>
      <c r="H445" s="32"/>
      <c r="I445" s="33">
        <f>F445*G445</f>
        <v>0</v>
      </c>
      <c r="J445" s="20"/>
    </row>
    <row r="446" spans="1:10" ht="18" customHeight="1" thickBot="1">
      <c r="A446" s="57"/>
      <c r="B446" s="58"/>
      <c r="C446" s="58"/>
      <c r="D446" s="59"/>
      <c r="E446" s="60"/>
      <c r="F446" s="49" t="s">
        <v>12</v>
      </c>
      <c r="G446" s="16">
        <f>A444</f>
        <v>92</v>
      </c>
      <c r="H446" s="17"/>
      <c r="I446" s="14">
        <f>SUM(I445)</f>
        <v>0</v>
      </c>
      <c r="J446" s="61"/>
    </row>
    <row r="447" spans="1:10" ht="12.75">
      <c r="A447" s="35">
        <v>93</v>
      </c>
      <c r="B447" s="48"/>
      <c r="C447" s="76" t="s">
        <v>157</v>
      </c>
      <c r="D447" s="36"/>
      <c r="E447" s="36"/>
      <c r="F447" s="36"/>
      <c r="G447" s="36"/>
      <c r="H447" s="36"/>
      <c r="I447" s="36"/>
      <c r="J447" s="18"/>
    </row>
    <row r="448" spans="1:10" ht="12.75" customHeight="1" thickBot="1">
      <c r="A448" s="7"/>
      <c r="B448" s="37">
        <v>161</v>
      </c>
      <c r="C448" s="21"/>
      <c r="D448" s="21"/>
      <c r="E448" s="29" t="s">
        <v>11</v>
      </c>
      <c r="F448" s="30">
        <v>400</v>
      </c>
      <c r="G448" s="31"/>
      <c r="H448" s="32"/>
      <c r="I448" s="33">
        <f>F448*G448</f>
        <v>0</v>
      </c>
      <c r="J448" s="20">
        <v>40</v>
      </c>
    </row>
    <row r="449" spans="1:10" ht="18" customHeight="1" thickBot="1">
      <c r="A449" s="57"/>
      <c r="B449" s="58"/>
      <c r="C449" s="58"/>
      <c r="D449" s="59"/>
      <c r="E449" s="60"/>
      <c r="F449" s="49" t="s">
        <v>12</v>
      </c>
      <c r="G449" s="16">
        <f>A447</f>
        <v>93</v>
      </c>
      <c r="H449" s="17"/>
      <c r="I449" s="14">
        <f>SUM(I448)</f>
        <v>0</v>
      </c>
      <c r="J449" s="61"/>
    </row>
    <row r="450" spans="1:10" ht="45.75" customHeight="1">
      <c r="A450" s="52">
        <v>94</v>
      </c>
      <c r="B450" s="48"/>
      <c r="C450" s="128" t="s">
        <v>159</v>
      </c>
      <c r="D450" s="128"/>
      <c r="E450" s="128"/>
      <c r="F450" s="128"/>
      <c r="G450" s="128"/>
      <c r="H450" s="128"/>
      <c r="I450" s="129"/>
      <c r="J450" s="18"/>
    </row>
    <row r="451" spans="1:10" ht="12.75" customHeight="1">
      <c r="A451" s="52"/>
      <c r="B451" s="56"/>
      <c r="C451" s="70" t="s">
        <v>160</v>
      </c>
      <c r="D451" s="45"/>
      <c r="E451" s="45"/>
      <c r="F451" s="45"/>
      <c r="G451" s="45"/>
      <c r="H451" s="45"/>
      <c r="I451" s="46"/>
      <c r="J451" s="19"/>
    </row>
    <row r="452" spans="1:10" ht="12.75" customHeight="1">
      <c r="A452" s="7"/>
      <c r="B452" s="51">
        <v>162</v>
      </c>
      <c r="C452" s="38"/>
      <c r="D452" s="39"/>
      <c r="E452" s="40" t="s">
        <v>11</v>
      </c>
      <c r="F452" s="41">
        <v>500</v>
      </c>
      <c r="G452" s="42"/>
      <c r="H452" s="43"/>
      <c r="I452" s="44">
        <f>F452*G452</f>
        <v>0</v>
      </c>
      <c r="J452" s="19"/>
    </row>
    <row r="453" spans="1:10" ht="12.75" customHeight="1">
      <c r="A453" s="34"/>
      <c r="B453" s="56"/>
      <c r="C453" s="70" t="s">
        <v>161</v>
      </c>
      <c r="D453" s="45"/>
      <c r="E453" s="45"/>
      <c r="F453" s="45"/>
      <c r="G453" s="45"/>
      <c r="H453" s="45"/>
      <c r="I453" s="46"/>
      <c r="J453" s="19"/>
    </row>
    <row r="454" spans="1:10" ht="12.75" customHeight="1">
      <c r="A454" s="34"/>
      <c r="B454" s="51">
        <f>B452+1</f>
        <v>163</v>
      </c>
      <c r="C454" s="38"/>
      <c r="D454" s="39"/>
      <c r="E454" s="40" t="s">
        <v>11</v>
      </c>
      <c r="F454" s="41">
        <v>1400</v>
      </c>
      <c r="G454" s="42"/>
      <c r="H454" s="43"/>
      <c r="I454" s="44">
        <f>F454*G454</f>
        <v>0</v>
      </c>
      <c r="J454" s="19"/>
    </row>
    <row r="455" spans="1:10" ht="12.75" customHeight="1">
      <c r="A455" s="34"/>
      <c r="B455" s="56"/>
      <c r="C455" s="70" t="s">
        <v>162</v>
      </c>
      <c r="D455" s="45"/>
      <c r="E455" s="45"/>
      <c r="F455" s="45"/>
      <c r="G455" s="45"/>
      <c r="H455" s="45"/>
      <c r="I455" s="46"/>
      <c r="J455" s="19"/>
    </row>
    <row r="456" spans="1:10" ht="12.75" customHeight="1">
      <c r="A456" s="34"/>
      <c r="B456" s="51">
        <f>B454+1</f>
        <v>164</v>
      </c>
      <c r="C456" s="38"/>
      <c r="D456" s="39"/>
      <c r="E456" s="40" t="s">
        <v>11</v>
      </c>
      <c r="F456" s="41">
        <v>3700</v>
      </c>
      <c r="G456" s="42"/>
      <c r="H456" s="43"/>
      <c r="I456" s="44">
        <f>F456*G456</f>
        <v>0</v>
      </c>
      <c r="J456" s="19"/>
    </row>
    <row r="457" spans="1:10" ht="12.75" customHeight="1">
      <c r="A457" s="34"/>
      <c r="B457" s="56"/>
      <c r="C457" s="70" t="s">
        <v>163</v>
      </c>
      <c r="D457" s="45"/>
      <c r="E457" s="45"/>
      <c r="F457" s="45"/>
      <c r="G457" s="45"/>
      <c r="H457" s="45"/>
      <c r="I457" s="46"/>
      <c r="J457" s="19"/>
    </row>
    <row r="458" spans="1:10" ht="12.75" customHeight="1">
      <c r="A458" s="34"/>
      <c r="B458" s="78">
        <f>B456+1</f>
        <v>165</v>
      </c>
      <c r="C458" s="80"/>
      <c r="D458" s="81"/>
      <c r="E458" s="82" t="s">
        <v>11</v>
      </c>
      <c r="F458" s="83">
        <v>4000</v>
      </c>
      <c r="G458" s="84"/>
      <c r="H458" s="85"/>
      <c r="I458" s="79">
        <f>F458*G458</f>
        <v>0</v>
      </c>
      <c r="J458" s="19"/>
    </row>
    <row r="459" spans="1:10" ht="33.75" customHeight="1">
      <c r="A459" s="34"/>
      <c r="B459" s="53"/>
      <c r="C459" s="120" t="s">
        <v>164</v>
      </c>
      <c r="D459" s="120"/>
      <c r="E459" s="120"/>
      <c r="F459" s="120"/>
      <c r="G459" s="120"/>
      <c r="H459" s="120"/>
      <c r="I459" s="121"/>
      <c r="J459" s="19">
        <v>1800</v>
      </c>
    </row>
    <row r="460" spans="1:10" ht="12.75" customHeight="1">
      <c r="A460" s="52"/>
      <c r="B460" s="78"/>
      <c r="C460" s="70" t="s">
        <v>160</v>
      </c>
      <c r="D460" s="45"/>
      <c r="E460" s="45"/>
      <c r="F460" s="45"/>
      <c r="G460" s="45"/>
      <c r="H460" s="45"/>
      <c r="I460" s="46"/>
      <c r="J460" s="19"/>
    </row>
    <row r="461" spans="1:10" ht="12.75" customHeight="1">
      <c r="A461" s="7"/>
      <c r="B461" s="51">
        <f>B458+1</f>
        <v>166</v>
      </c>
      <c r="C461" s="38"/>
      <c r="D461" s="39"/>
      <c r="E461" s="40" t="s">
        <v>11</v>
      </c>
      <c r="F461" s="41">
        <v>500</v>
      </c>
      <c r="G461" s="42"/>
      <c r="H461" s="43"/>
      <c r="I461" s="44">
        <f>F461*G461</f>
        <v>0</v>
      </c>
      <c r="J461" s="19"/>
    </row>
    <row r="462" spans="1:10" ht="12.75" customHeight="1">
      <c r="A462" s="34"/>
      <c r="B462" s="56"/>
      <c r="C462" s="70" t="s">
        <v>161</v>
      </c>
      <c r="D462" s="45"/>
      <c r="E462" s="45"/>
      <c r="F462" s="45"/>
      <c r="G462" s="45"/>
      <c r="H462" s="45"/>
      <c r="I462" s="46"/>
      <c r="J462" s="19"/>
    </row>
    <row r="463" spans="1:10" ht="12.75" customHeight="1">
      <c r="A463" s="34"/>
      <c r="B463" s="51">
        <f>B461+1</f>
        <v>167</v>
      </c>
      <c r="C463" s="38"/>
      <c r="D463" s="39"/>
      <c r="E463" s="40" t="s">
        <v>11</v>
      </c>
      <c r="F463" s="41">
        <v>3000</v>
      </c>
      <c r="G463" s="42"/>
      <c r="H463" s="43"/>
      <c r="I463" s="44">
        <f>F463*G463</f>
        <v>0</v>
      </c>
      <c r="J463" s="19"/>
    </row>
    <row r="464" spans="1:10" ht="12.75" customHeight="1">
      <c r="A464" s="34"/>
      <c r="B464" s="56"/>
      <c r="C464" s="70" t="s">
        <v>162</v>
      </c>
      <c r="D464" s="45"/>
      <c r="E464" s="45"/>
      <c r="F464" s="45"/>
      <c r="G464" s="45"/>
      <c r="H464" s="45"/>
      <c r="I464" s="46"/>
      <c r="J464" s="19"/>
    </row>
    <row r="465" spans="1:10" ht="12.75" customHeight="1">
      <c r="A465" s="34"/>
      <c r="B465" s="51">
        <f>B463+1</f>
        <v>168</v>
      </c>
      <c r="C465" s="38"/>
      <c r="D465" s="39"/>
      <c r="E465" s="40" t="s">
        <v>11</v>
      </c>
      <c r="F465" s="41">
        <v>4500</v>
      </c>
      <c r="G465" s="42"/>
      <c r="H465" s="43"/>
      <c r="I465" s="44">
        <f>F465*G465</f>
        <v>0</v>
      </c>
      <c r="J465" s="19"/>
    </row>
    <row r="466" spans="1:10" ht="12.75" customHeight="1">
      <c r="A466" s="34"/>
      <c r="B466" s="56"/>
      <c r="C466" s="70" t="s">
        <v>163</v>
      </c>
      <c r="D466" s="45"/>
      <c r="E466" s="45"/>
      <c r="F466" s="45"/>
      <c r="G466" s="45"/>
      <c r="H466" s="45"/>
      <c r="I466" s="46"/>
      <c r="J466" s="19"/>
    </row>
    <row r="467" spans="1:10" ht="12.75" customHeight="1">
      <c r="A467" s="34"/>
      <c r="B467" s="51">
        <f>B465+1</f>
        <v>169</v>
      </c>
      <c r="C467" s="38"/>
      <c r="D467" s="39"/>
      <c r="E467" s="40" t="s">
        <v>11</v>
      </c>
      <c r="F467" s="41">
        <v>4000</v>
      </c>
      <c r="G467" s="42"/>
      <c r="H467" s="43"/>
      <c r="I467" s="44">
        <f>F467*G467</f>
        <v>0</v>
      </c>
      <c r="J467" s="19"/>
    </row>
    <row r="468" spans="1:10" ht="57" customHeight="1">
      <c r="A468" s="52"/>
      <c r="B468" s="68"/>
      <c r="C468" s="120" t="s">
        <v>413</v>
      </c>
      <c r="D468" s="120"/>
      <c r="E468" s="120"/>
      <c r="F468" s="120"/>
      <c r="G468" s="120"/>
      <c r="H468" s="120"/>
      <c r="I468" s="121"/>
      <c r="J468" s="19"/>
    </row>
    <row r="469" spans="1:10" ht="12.75" customHeight="1" thickBot="1">
      <c r="A469" s="7"/>
      <c r="B469" s="51">
        <f>B467+1</f>
        <v>170</v>
      </c>
      <c r="C469" s="21"/>
      <c r="D469" s="21"/>
      <c r="E469" s="29" t="s">
        <v>11</v>
      </c>
      <c r="F469" s="30">
        <v>200</v>
      </c>
      <c r="G469" s="31"/>
      <c r="H469" s="32"/>
      <c r="I469" s="33">
        <f>F469*G469</f>
        <v>0</v>
      </c>
      <c r="J469" s="20"/>
    </row>
    <row r="470" spans="1:10" ht="18" customHeight="1" thickBot="1">
      <c r="A470" s="57"/>
      <c r="B470" s="58"/>
      <c r="C470" s="58"/>
      <c r="D470" s="59"/>
      <c r="E470" s="15"/>
      <c r="F470" s="15" t="s">
        <v>12</v>
      </c>
      <c r="G470" s="16">
        <f>A450</f>
        <v>94</v>
      </c>
      <c r="H470" s="17"/>
      <c r="I470" s="14">
        <f>SUM(I452:I469)</f>
        <v>0</v>
      </c>
      <c r="J470" s="62"/>
    </row>
    <row r="471" spans="1:10" ht="12.75" customHeight="1">
      <c r="A471" s="35">
        <v>95</v>
      </c>
      <c r="B471" s="48"/>
      <c r="C471" s="76" t="s">
        <v>165</v>
      </c>
      <c r="D471" s="36"/>
      <c r="E471" s="36"/>
      <c r="F471" s="36"/>
      <c r="G471" s="36"/>
      <c r="H471" s="36"/>
      <c r="I471" s="36"/>
      <c r="J471" s="18"/>
    </row>
    <row r="472" spans="1:10" ht="12.75" customHeight="1" thickBot="1">
      <c r="A472" s="7"/>
      <c r="B472" s="37">
        <v>171</v>
      </c>
      <c r="C472" s="21"/>
      <c r="D472" s="21"/>
      <c r="E472" s="29" t="s">
        <v>11</v>
      </c>
      <c r="F472" s="30">
        <v>180</v>
      </c>
      <c r="G472" s="31"/>
      <c r="H472" s="32"/>
      <c r="I472" s="33">
        <f>F472*G472</f>
        <v>0</v>
      </c>
      <c r="J472" s="20">
        <v>150</v>
      </c>
    </row>
    <row r="473" spans="1:10" ht="18" customHeight="1" thickBot="1">
      <c r="A473" s="57"/>
      <c r="B473" s="58"/>
      <c r="C473" s="58"/>
      <c r="D473" s="59"/>
      <c r="E473" s="60"/>
      <c r="F473" s="49" t="s">
        <v>12</v>
      </c>
      <c r="G473" s="16">
        <f>A471</f>
        <v>95</v>
      </c>
      <c r="H473" s="17"/>
      <c r="I473" s="14">
        <f>SUM(I472)</f>
        <v>0</v>
      </c>
      <c r="J473" s="61"/>
    </row>
    <row r="474" spans="1:10" ht="45.75" customHeight="1">
      <c r="A474" s="52">
        <v>96</v>
      </c>
      <c r="B474" s="56"/>
      <c r="C474" s="125" t="s">
        <v>168</v>
      </c>
      <c r="D474" s="126"/>
      <c r="E474" s="126"/>
      <c r="F474" s="126"/>
      <c r="G474" s="126"/>
      <c r="H474" s="126"/>
      <c r="I474" s="127"/>
      <c r="J474" s="19"/>
    </row>
    <row r="475" spans="1:10" ht="12.75" customHeight="1">
      <c r="A475" s="7"/>
      <c r="B475" s="51">
        <v>172</v>
      </c>
      <c r="C475" s="38"/>
      <c r="D475" s="39"/>
      <c r="E475" s="40" t="s">
        <v>11</v>
      </c>
      <c r="F475" s="41">
        <v>50</v>
      </c>
      <c r="G475" s="42"/>
      <c r="H475" s="43"/>
      <c r="I475" s="44">
        <f>F475*G475</f>
        <v>0</v>
      </c>
      <c r="J475" s="19"/>
    </row>
    <row r="476" spans="1:10" ht="22.5" customHeight="1">
      <c r="A476" s="34"/>
      <c r="B476" s="56"/>
      <c r="C476" s="122" t="s">
        <v>166</v>
      </c>
      <c r="D476" s="123"/>
      <c r="E476" s="123"/>
      <c r="F476" s="123"/>
      <c r="G476" s="123"/>
      <c r="H476" s="123"/>
      <c r="I476" s="124"/>
      <c r="J476" s="86">
        <v>30</v>
      </c>
    </row>
    <row r="477" spans="1:10" ht="12.75" customHeight="1">
      <c r="A477" s="34"/>
      <c r="B477" s="51">
        <f>B475+1</f>
        <v>173</v>
      </c>
      <c r="C477" s="38"/>
      <c r="D477" s="39"/>
      <c r="E477" s="40" t="s">
        <v>11</v>
      </c>
      <c r="F477" s="41">
        <v>50</v>
      </c>
      <c r="G477" s="42"/>
      <c r="H477" s="43"/>
      <c r="I477" s="44">
        <f>F477*G477</f>
        <v>0</v>
      </c>
      <c r="J477" s="19"/>
    </row>
    <row r="478" spans="1:10" ht="12.75" customHeight="1">
      <c r="A478" s="34"/>
      <c r="B478" s="56"/>
      <c r="C478" s="70" t="s">
        <v>167</v>
      </c>
      <c r="D478" s="45"/>
      <c r="E478" s="45"/>
      <c r="F478" s="45"/>
      <c r="G478" s="45"/>
      <c r="H478" s="45"/>
      <c r="I478" s="46"/>
      <c r="J478" s="19"/>
    </row>
    <row r="479" spans="1:10" ht="12.75" customHeight="1" thickBot="1">
      <c r="A479" s="34"/>
      <c r="B479" s="51">
        <f>B477+1</f>
        <v>174</v>
      </c>
      <c r="C479" s="38"/>
      <c r="D479" s="39"/>
      <c r="E479" s="40" t="s">
        <v>11</v>
      </c>
      <c r="F479" s="41">
        <v>10</v>
      </c>
      <c r="G479" s="42"/>
      <c r="H479" s="43"/>
      <c r="I479" s="47">
        <f>F479*G479</f>
        <v>0</v>
      </c>
      <c r="J479" s="20"/>
    </row>
    <row r="480" spans="1:10" ht="18" customHeight="1" thickBot="1">
      <c r="A480" s="57"/>
      <c r="B480" s="58"/>
      <c r="C480" s="58"/>
      <c r="D480" s="59"/>
      <c r="E480" s="15"/>
      <c r="F480" s="15" t="s">
        <v>12</v>
      </c>
      <c r="G480" s="16">
        <f>A474</f>
        <v>96</v>
      </c>
      <c r="H480" s="17"/>
      <c r="I480" s="14">
        <f>SUM(I475:I479)</f>
        <v>0</v>
      </c>
      <c r="J480" s="62"/>
    </row>
    <row r="481" spans="1:10" ht="12.75" customHeight="1">
      <c r="A481" s="35">
        <v>97</v>
      </c>
      <c r="B481" s="48"/>
      <c r="C481" s="76" t="s">
        <v>169</v>
      </c>
      <c r="D481" s="36"/>
      <c r="E481" s="36"/>
      <c r="F481" s="36"/>
      <c r="G481" s="36"/>
      <c r="H481" s="36"/>
      <c r="I481" s="36"/>
      <c r="J481" s="18"/>
    </row>
    <row r="482" spans="1:10" ht="12.75" customHeight="1" thickBot="1">
      <c r="A482" s="7"/>
      <c r="B482" s="37">
        <v>175</v>
      </c>
      <c r="C482" s="21"/>
      <c r="D482" s="21"/>
      <c r="E482" s="29" t="s">
        <v>11</v>
      </c>
      <c r="F482" s="30">
        <v>40</v>
      </c>
      <c r="G482" s="31"/>
      <c r="H482" s="32"/>
      <c r="I482" s="33">
        <f>F482*G482</f>
        <v>0</v>
      </c>
      <c r="J482" s="20">
        <v>10</v>
      </c>
    </row>
    <row r="483" spans="1:10" ht="18" customHeight="1" thickBot="1">
      <c r="A483" s="57"/>
      <c r="B483" s="58"/>
      <c r="C483" s="58"/>
      <c r="D483" s="59"/>
      <c r="E483" s="60"/>
      <c r="F483" s="49" t="s">
        <v>12</v>
      </c>
      <c r="G483" s="16">
        <f>A481</f>
        <v>97</v>
      </c>
      <c r="H483" s="17"/>
      <c r="I483" s="14">
        <f>SUM(I482)</f>
        <v>0</v>
      </c>
      <c r="J483" s="61"/>
    </row>
    <row r="484" spans="1:10" ht="34.5" customHeight="1">
      <c r="A484" s="35">
        <v>98</v>
      </c>
      <c r="B484" s="48"/>
      <c r="C484" s="128" t="s">
        <v>170</v>
      </c>
      <c r="D484" s="128"/>
      <c r="E484" s="128"/>
      <c r="F484" s="128"/>
      <c r="G484" s="128"/>
      <c r="H484" s="128"/>
      <c r="I484" s="129"/>
      <c r="J484" s="18"/>
    </row>
    <row r="485" spans="1:10" ht="12.75" customHeight="1">
      <c r="A485" s="52"/>
      <c r="B485" s="56"/>
      <c r="C485" s="70" t="s">
        <v>171</v>
      </c>
      <c r="D485" s="45"/>
      <c r="E485" s="45"/>
      <c r="F485" s="45"/>
      <c r="G485" s="45"/>
      <c r="H485" s="45"/>
      <c r="I485" s="46"/>
      <c r="J485" s="19"/>
    </row>
    <row r="486" spans="1:10" ht="12.75" customHeight="1">
      <c r="A486" s="7"/>
      <c r="B486" s="51">
        <v>176</v>
      </c>
      <c r="C486" s="38"/>
      <c r="D486" s="39"/>
      <c r="E486" s="40" t="s">
        <v>11</v>
      </c>
      <c r="F486" s="41">
        <v>200</v>
      </c>
      <c r="G486" s="42"/>
      <c r="H486" s="43"/>
      <c r="I486" s="44">
        <f>F486*G486</f>
        <v>0</v>
      </c>
      <c r="J486" s="19">
        <v>60</v>
      </c>
    </row>
    <row r="487" spans="1:10" ht="12.75" customHeight="1">
      <c r="A487" s="34"/>
      <c r="B487" s="56"/>
      <c r="C487" s="70" t="s">
        <v>172</v>
      </c>
      <c r="D487" s="45"/>
      <c r="E487" s="45"/>
      <c r="F487" s="45"/>
      <c r="G487" s="45"/>
      <c r="H487" s="45"/>
      <c r="I487" s="46"/>
      <c r="J487" s="19"/>
    </row>
    <row r="488" spans="1:10" ht="12.75" customHeight="1" thickBot="1">
      <c r="A488" s="34"/>
      <c r="B488" s="51">
        <f>B486+1</f>
        <v>177</v>
      </c>
      <c r="C488" s="38"/>
      <c r="D488" s="39"/>
      <c r="E488" s="40" t="s">
        <v>11</v>
      </c>
      <c r="F488" s="41">
        <v>100</v>
      </c>
      <c r="G488" s="42"/>
      <c r="H488" s="43"/>
      <c r="I488" s="47">
        <f>F488*G488</f>
        <v>0</v>
      </c>
      <c r="J488" s="20"/>
    </row>
    <row r="489" spans="1:10" ht="18" customHeight="1" thickBot="1">
      <c r="A489" s="57"/>
      <c r="B489" s="58"/>
      <c r="C489" s="58"/>
      <c r="D489" s="59"/>
      <c r="E489" s="15"/>
      <c r="F489" s="15" t="s">
        <v>12</v>
      </c>
      <c r="G489" s="16">
        <f>A484</f>
        <v>98</v>
      </c>
      <c r="H489" s="17"/>
      <c r="I489" s="14">
        <f>SUM(I486:I488)</f>
        <v>0</v>
      </c>
      <c r="J489" s="62"/>
    </row>
    <row r="490" spans="1:10" ht="23.25" customHeight="1">
      <c r="A490" s="52">
        <v>99</v>
      </c>
      <c r="B490" s="48"/>
      <c r="C490" s="128" t="s">
        <v>176</v>
      </c>
      <c r="D490" s="128"/>
      <c r="E490" s="128"/>
      <c r="F490" s="128"/>
      <c r="G490" s="128"/>
      <c r="H490" s="128"/>
      <c r="I490" s="129"/>
      <c r="J490" s="18"/>
    </row>
    <row r="491" spans="1:10" ht="12.75" customHeight="1">
      <c r="A491" s="52"/>
      <c r="B491" s="56"/>
      <c r="C491" s="70" t="s">
        <v>173</v>
      </c>
      <c r="D491" s="45"/>
      <c r="E491" s="45"/>
      <c r="F491" s="45"/>
      <c r="G491" s="45"/>
      <c r="H491" s="45"/>
      <c r="I491" s="46"/>
      <c r="J491" s="19"/>
    </row>
    <row r="492" spans="1:10" ht="12.75" customHeight="1">
      <c r="A492" s="7"/>
      <c r="B492" s="51">
        <v>178</v>
      </c>
      <c r="C492" s="38"/>
      <c r="D492" s="39"/>
      <c r="E492" s="40" t="s">
        <v>11</v>
      </c>
      <c r="F492" s="41">
        <v>300</v>
      </c>
      <c r="G492" s="42"/>
      <c r="H492" s="43"/>
      <c r="I492" s="44">
        <f>F492*G492</f>
        <v>0</v>
      </c>
      <c r="J492" s="19"/>
    </row>
    <row r="493" spans="1:10" ht="12.75" customHeight="1">
      <c r="A493" s="34"/>
      <c r="B493" s="56"/>
      <c r="C493" s="70" t="s">
        <v>174</v>
      </c>
      <c r="D493" s="45"/>
      <c r="E493" s="45"/>
      <c r="F493" s="45"/>
      <c r="G493" s="45"/>
      <c r="H493" s="45"/>
      <c r="I493" s="46"/>
      <c r="J493" s="19">
        <v>150</v>
      </c>
    </row>
    <row r="494" spans="1:10" ht="12.75" customHeight="1">
      <c r="A494" s="34"/>
      <c r="B494" s="51">
        <f>B492+1</f>
        <v>179</v>
      </c>
      <c r="C494" s="38"/>
      <c r="D494" s="39"/>
      <c r="E494" s="40" t="s">
        <v>11</v>
      </c>
      <c r="F494" s="41">
        <v>2300</v>
      </c>
      <c r="G494" s="42"/>
      <c r="H494" s="43"/>
      <c r="I494" s="44">
        <f>F494*G494</f>
        <v>0</v>
      </c>
      <c r="J494" s="19"/>
    </row>
    <row r="495" spans="1:10" ht="12.75" customHeight="1">
      <c r="A495" s="34"/>
      <c r="B495" s="56"/>
      <c r="C495" s="70" t="s">
        <v>175</v>
      </c>
      <c r="D495" s="45"/>
      <c r="E495" s="45"/>
      <c r="F495" s="45"/>
      <c r="G495" s="45"/>
      <c r="H495" s="45"/>
      <c r="I495" s="46"/>
      <c r="J495" s="19"/>
    </row>
    <row r="496" spans="1:10" ht="12.75" customHeight="1" thickBot="1">
      <c r="A496" s="34"/>
      <c r="B496" s="51">
        <f>B494+1</f>
        <v>180</v>
      </c>
      <c r="C496" s="38"/>
      <c r="D496" s="39"/>
      <c r="E496" s="40" t="s">
        <v>11</v>
      </c>
      <c r="F496" s="41">
        <v>1500</v>
      </c>
      <c r="G496" s="42"/>
      <c r="H496" s="43"/>
      <c r="I496" s="47">
        <f>F496*G496</f>
        <v>0</v>
      </c>
      <c r="J496" s="20"/>
    </row>
    <row r="497" spans="1:10" ht="18" customHeight="1" thickBot="1">
      <c r="A497" s="57"/>
      <c r="B497" s="58"/>
      <c r="C497" s="58"/>
      <c r="D497" s="59"/>
      <c r="E497" s="15"/>
      <c r="F497" s="15" t="s">
        <v>12</v>
      </c>
      <c r="G497" s="16">
        <f>A490</f>
        <v>99</v>
      </c>
      <c r="H497" s="17"/>
      <c r="I497" s="14">
        <f>SUM(I492:I496)</f>
        <v>0</v>
      </c>
      <c r="J497" s="62"/>
    </row>
    <row r="498" spans="1:10" ht="34.5" customHeight="1">
      <c r="A498" s="35">
        <v>100</v>
      </c>
      <c r="B498" s="48"/>
      <c r="C498" s="128" t="s">
        <v>178</v>
      </c>
      <c r="D498" s="128"/>
      <c r="E498" s="128"/>
      <c r="F498" s="128"/>
      <c r="G498" s="128"/>
      <c r="H498" s="128"/>
      <c r="I498" s="129"/>
      <c r="J498" s="18">
        <v>40</v>
      </c>
    </row>
    <row r="499" spans="1:10" ht="12.75" customHeight="1" thickBot="1">
      <c r="A499" s="7"/>
      <c r="B499" s="37">
        <v>181</v>
      </c>
      <c r="C499" s="21"/>
      <c r="D499" s="21"/>
      <c r="E499" s="29" t="s">
        <v>11</v>
      </c>
      <c r="F499" s="30">
        <v>1500</v>
      </c>
      <c r="G499" s="31"/>
      <c r="H499" s="32"/>
      <c r="I499" s="33">
        <f>F499*G499</f>
        <v>0</v>
      </c>
      <c r="J499" s="20"/>
    </row>
    <row r="500" spans="1:10" ht="18" customHeight="1" thickBot="1">
      <c r="A500" s="57"/>
      <c r="B500" s="58"/>
      <c r="C500" s="58"/>
      <c r="D500" s="59"/>
      <c r="E500" s="60"/>
      <c r="F500" s="49" t="s">
        <v>12</v>
      </c>
      <c r="G500" s="16">
        <f>A498</f>
        <v>100</v>
      </c>
      <c r="H500" s="17"/>
      <c r="I500" s="14">
        <f>SUM(I499)</f>
        <v>0</v>
      </c>
      <c r="J500" s="61"/>
    </row>
    <row r="501" spans="1:10" ht="23.25" customHeight="1">
      <c r="A501" s="35">
        <v>101</v>
      </c>
      <c r="B501" s="48"/>
      <c r="C501" s="128" t="s">
        <v>177</v>
      </c>
      <c r="D501" s="128"/>
      <c r="E501" s="128"/>
      <c r="F501" s="128"/>
      <c r="G501" s="128"/>
      <c r="H501" s="128"/>
      <c r="I501" s="129"/>
      <c r="J501" s="18">
        <v>40</v>
      </c>
    </row>
    <row r="502" spans="1:10" ht="12.75" customHeight="1" thickBot="1">
      <c r="A502" s="7"/>
      <c r="B502" s="37">
        <v>182</v>
      </c>
      <c r="C502" s="21"/>
      <c r="D502" s="21"/>
      <c r="E502" s="29" t="s">
        <v>11</v>
      </c>
      <c r="F502" s="30">
        <v>1500</v>
      </c>
      <c r="G502" s="31"/>
      <c r="H502" s="32"/>
      <c r="I502" s="33">
        <f>F502*G502</f>
        <v>0</v>
      </c>
      <c r="J502" s="20"/>
    </row>
    <row r="503" spans="1:10" ht="18" customHeight="1" thickBot="1">
      <c r="A503" s="57"/>
      <c r="B503" s="58"/>
      <c r="C503" s="58"/>
      <c r="D503" s="59"/>
      <c r="E503" s="60"/>
      <c r="F503" s="49" t="s">
        <v>12</v>
      </c>
      <c r="G503" s="16">
        <f>A501</f>
        <v>101</v>
      </c>
      <c r="H503" s="17"/>
      <c r="I503" s="14">
        <f>SUM(I502)</f>
        <v>0</v>
      </c>
      <c r="J503" s="61"/>
    </row>
    <row r="504" spans="1:10" ht="34.5" customHeight="1">
      <c r="A504" s="35">
        <v>102</v>
      </c>
      <c r="B504" s="48"/>
      <c r="C504" s="128" t="s">
        <v>179</v>
      </c>
      <c r="D504" s="128"/>
      <c r="E504" s="128"/>
      <c r="F504" s="128"/>
      <c r="G504" s="128"/>
      <c r="H504" s="128"/>
      <c r="I504" s="129"/>
      <c r="J504" s="18"/>
    </row>
    <row r="505" spans="1:10" ht="12.75" customHeight="1">
      <c r="A505" s="52"/>
      <c r="B505" s="56"/>
      <c r="C505" s="70" t="s">
        <v>180</v>
      </c>
      <c r="D505" s="45"/>
      <c r="E505" s="45"/>
      <c r="F505" s="45"/>
      <c r="G505" s="45"/>
      <c r="H505" s="45"/>
      <c r="I505" s="46"/>
      <c r="J505" s="19">
        <v>450</v>
      </c>
    </row>
    <row r="506" spans="1:10" ht="12.75" customHeight="1">
      <c r="A506" s="7"/>
      <c r="B506" s="51">
        <v>183</v>
      </c>
      <c r="C506" s="38"/>
      <c r="D506" s="39"/>
      <c r="E506" s="40" t="s">
        <v>11</v>
      </c>
      <c r="F506" s="41">
        <v>2800</v>
      </c>
      <c r="G506" s="42"/>
      <c r="H506" s="43"/>
      <c r="I506" s="44">
        <f>F506*G506</f>
        <v>0</v>
      </c>
      <c r="J506" s="19"/>
    </row>
    <row r="507" spans="1:10" ht="12.75" customHeight="1">
      <c r="A507" s="34"/>
      <c r="B507" s="56"/>
      <c r="C507" s="70" t="s">
        <v>181</v>
      </c>
      <c r="D507" s="45"/>
      <c r="E507" s="45"/>
      <c r="F507" s="45"/>
      <c r="G507" s="45"/>
      <c r="H507" s="45"/>
      <c r="I507" s="46"/>
      <c r="J507" s="19"/>
    </row>
    <row r="508" spans="1:10" ht="12.75" customHeight="1" thickBot="1">
      <c r="A508" s="34"/>
      <c r="B508" s="51">
        <f>B506+1</f>
        <v>184</v>
      </c>
      <c r="C508" s="38"/>
      <c r="D508" s="39"/>
      <c r="E508" s="40" t="s">
        <v>11</v>
      </c>
      <c r="F508" s="41">
        <v>4000</v>
      </c>
      <c r="G508" s="42"/>
      <c r="H508" s="43"/>
      <c r="I508" s="47">
        <f>F508*G508</f>
        <v>0</v>
      </c>
      <c r="J508" s="20"/>
    </row>
    <row r="509" spans="1:10" ht="18" customHeight="1" thickBot="1">
      <c r="A509" s="57"/>
      <c r="B509" s="58"/>
      <c r="C509" s="58"/>
      <c r="D509" s="59"/>
      <c r="E509" s="15"/>
      <c r="F509" s="15" t="s">
        <v>12</v>
      </c>
      <c r="G509" s="16">
        <f>A504</f>
        <v>102</v>
      </c>
      <c r="H509" s="17"/>
      <c r="I509" s="14">
        <f>SUM(I506:I508)</f>
        <v>0</v>
      </c>
      <c r="J509" s="62"/>
    </row>
    <row r="510" spans="1:10" ht="34.5" customHeight="1">
      <c r="A510" s="35">
        <v>103</v>
      </c>
      <c r="B510" s="48"/>
      <c r="C510" s="128" t="s">
        <v>182</v>
      </c>
      <c r="D510" s="128"/>
      <c r="E510" s="128"/>
      <c r="F510" s="128"/>
      <c r="G510" s="128"/>
      <c r="H510" s="128"/>
      <c r="I510" s="129"/>
      <c r="J510" s="18">
        <v>50</v>
      </c>
    </row>
    <row r="511" spans="1:10" ht="12.75" customHeight="1" thickBot="1">
      <c r="A511" s="7"/>
      <c r="B511" s="37">
        <v>185</v>
      </c>
      <c r="C511" s="21"/>
      <c r="D511" s="21"/>
      <c r="E511" s="29" t="s">
        <v>11</v>
      </c>
      <c r="F511" s="30">
        <v>150</v>
      </c>
      <c r="G511" s="31"/>
      <c r="H511" s="32"/>
      <c r="I511" s="33">
        <f>F511*G511</f>
        <v>0</v>
      </c>
      <c r="J511" s="20"/>
    </row>
    <row r="512" spans="1:10" ht="18" customHeight="1" thickBot="1">
      <c r="A512" s="57"/>
      <c r="B512" s="58"/>
      <c r="C512" s="58"/>
      <c r="D512" s="59"/>
      <c r="E512" s="60"/>
      <c r="F512" s="49" t="s">
        <v>12</v>
      </c>
      <c r="G512" s="16">
        <f>A510</f>
        <v>103</v>
      </c>
      <c r="H512" s="17"/>
      <c r="I512" s="14">
        <f>SUM(I511)</f>
        <v>0</v>
      </c>
      <c r="J512" s="61"/>
    </row>
    <row r="513" spans="1:10" ht="12.75" customHeight="1">
      <c r="A513" s="52">
        <v>104</v>
      </c>
      <c r="B513" s="56"/>
      <c r="C513" s="70" t="s">
        <v>183</v>
      </c>
      <c r="D513" s="45"/>
      <c r="E513" s="45"/>
      <c r="F513" s="45"/>
      <c r="G513" s="45"/>
      <c r="H513" s="45"/>
      <c r="I513" s="46"/>
      <c r="J513" s="19"/>
    </row>
    <row r="514" spans="1:10" ht="12.75" customHeight="1">
      <c r="A514" s="7"/>
      <c r="B514" s="51">
        <v>186</v>
      </c>
      <c r="C514" s="38"/>
      <c r="D514" s="39"/>
      <c r="E514" s="40" t="s">
        <v>28</v>
      </c>
      <c r="F514" s="41">
        <v>15</v>
      </c>
      <c r="G514" s="42"/>
      <c r="H514" s="43"/>
      <c r="I514" s="44">
        <f>F514*G514</f>
        <v>0</v>
      </c>
      <c r="J514" s="19"/>
    </row>
    <row r="515" spans="1:10" ht="12.75" customHeight="1">
      <c r="A515" s="34"/>
      <c r="B515" s="56"/>
      <c r="C515" s="70" t="s">
        <v>186</v>
      </c>
      <c r="D515" s="45"/>
      <c r="E515" s="45"/>
      <c r="F515" s="45"/>
      <c r="G515" s="45"/>
      <c r="H515" s="45"/>
      <c r="I515" s="46"/>
      <c r="J515" s="19"/>
    </row>
    <row r="516" spans="1:10" ht="12.75" customHeight="1">
      <c r="A516" s="34"/>
      <c r="B516" s="51">
        <f>B514+1</f>
        <v>187</v>
      </c>
      <c r="C516" s="38"/>
      <c r="D516" s="39"/>
      <c r="E516" s="40" t="s">
        <v>28</v>
      </c>
      <c r="F516" s="41">
        <v>15</v>
      </c>
      <c r="G516" s="42"/>
      <c r="H516" s="43"/>
      <c r="I516" s="44">
        <f>F516*G516</f>
        <v>0</v>
      </c>
      <c r="J516" s="19"/>
    </row>
    <row r="517" spans="1:10" ht="12.75" customHeight="1">
      <c r="A517" s="34"/>
      <c r="B517" s="56"/>
      <c r="C517" s="70" t="s">
        <v>184</v>
      </c>
      <c r="D517" s="45"/>
      <c r="E517" s="45"/>
      <c r="F517" s="45"/>
      <c r="G517" s="45"/>
      <c r="H517" s="45"/>
      <c r="I517" s="46"/>
      <c r="J517" s="19">
        <v>700</v>
      </c>
    </row>
    <row r="518" spans="1:10" ht="12.75" customHeight="1">
      <c r="A518" s="34"/>
      <c r="B518" s="51">
        <f>B516+1</f>
        <v>188</v>
      </c>
      <c r="C518" s="38"/>
      <c r="D518" s="39"/>
      <c r="E518" s="40" t="s">
        <v>28</v>
      </c>
      <c r="F518" s="41">
        <v>15</v>
      </c>
      <c r="G518" s="42"/>
      <c r="H518" s="43"/>
      <c r="I518" s="44">
        <f>F518*G518</f>
        <v>0</v>
      </c>
      <c r="J518" s="19"/>
    </row>
    <row r="519" spans="1:10" ht="22.5" customHeight="1">
      <c r="A519" s="34"/>
      <c r="B519" s="56"/>
      <c r="C519" s="122" t="s">
        <v>185</v>
      </c>
      <c r="D519" s="123"/>
      <c r="E519" s="123"/>
      <c r="F519" s="123"/>
      <c r="G519" s="123"/>
      <c r="H519" s="123"/>
      <c r="I519" s="124"/>
      <c r="J519" s="19"/>
    </row>
    <row r="520" spans="1:10" ht="12.75" customHeight="1" thickBot="1">
      <c r="A520" s="34"/>
      <c r="B520" s="51">
        <f>B518+1</f>
        <v>189</v>
      </c>
      <c r="C520" s="38"/>
      <c r="D520" s="39"/>
      <c r="E520" s="40" t="s">
        <v>28</v>
      </c>
      <c r="F520" s="41">
        <v>10</v>
      </c>
      <c r="G520" s="42"/>
      <c r="H520" s="43"/>
      <c r="I520" s="47">
        <f>F520*G520</f>
        <v>0</v>
      </c>
      <c r="J520" s="20"/>
    </row>
    <row r="521" spans="1:10" ht="18" customHeight="1" thickBot="1">
      <c r="A521" s="57"/>
      <c r="B521" s="58"/>
      <c r="C521" s="58"/>
      <c r="D521" s="59"/>
      <c r="E521" s="15"/>
      <c r="F521" s="15" t="s">
        <v>12</v>
      </c>
      <c r="G521" s="16">
        <f>A513</f>
        <v>104</v>
      </c>
      <c r="H521" s="17"/>
      <c r="I521" s="14">
        <f>SUM(I514:I520)</f>
        <v>0</v>
      </c>
      <c r="J521" s="62"/>
    </row>
    <row r="522" spans="1:10" ht="34.5" customHeight="1">
      <c r="A522" s="52">
        <v>105</v>
      </c>
      <c r="B522" s="56"/>
      <c r="C522" s="125" t="s">
        <v>187</v>
      </c>
      <c r="D522" s="126"/>
      <c r="E522" s="126"/>
      <c r="F522" s="126"/>
      <c r="G522" s="126"/>
      <c r="H522" s="126"/>
      <c r="I522" s="127"/>
      <c r="J522" s="19"/>
    </row>
    <row r="523" spans="1:10" ht="12.75" customHeight="1">
      <c r="A523" s="7"/>
      <c r="B523" s="51">
        <v>190</v>
      </c>
      <c r="C523" s="38"/>
      <c r="D523" s="39"/>
      <c r="E523" s="40" t="s">
        <v>11</v>
      </c>
      <c r="F523" s="41">
        <v>3000</v>
      </c>
      <c r="G523" s="42"/>
      <c r="H523" s="43"/>
      <c r="I523" s="44">
        <f>F523*G523</f>
        <v>0</v>
      </c>
      <c r="J523" s="19"/>
    </row>
    <row r="524" spans="1:10" ht="22.5" customHeight="1">
      <c r="A524" s="34"/>
      <c r="B524" s="56"/>
      <c r="C524" s="122" t="s">
        <v>402</v>
      </c>
      <c r="D524" s="123"/>
      <c r="E524" s="123"/>
      <c r="F524" s="123"/>
      <c r="G524" s="123"/>
      <c r="H524" s="123"/>
      <c r="I524" s="124"/>
      <c r="J524" s="19">
        <v>300</v>
      </c>
    </row>
    <row r="525" spans="1:10" ht="12.75" customHeight="1">
      <c r="A525" s="34"/>
      <c r="B525" s="51">
        <f>B523+1</f>
        <v>191</v>
      </c>
      <c r="C525" s="38"/>
      <c r="D525" s="39"/>
      <c r="E525" s="40" t="s">
        <v>11</v>
      </c>
      <c r="F525" s="41">
        <v>1500</v>
      </c>
      <c r="G525" s="42"/>
      <c r="H525" s="43"/>
      <c r="I525" s="44">
        <f>F525*G525</f>
        <v>0</v>
      </c>
      <c r="J525" s="19"/>
    </row>
    <row r="526" spans="1:10" ht="22.5" customHeight="1">
      <c r="A526" s="34"/>
      <c r="B526" s="56"/>
      <c r="C526" s="122" t="s">
        <v>403</v>
      </c>
      <c r="D526" s="123"/>
      <c r="E526" s="123"/>
      <c r="F526" s="123"/>
      <c r="G526" s="123"/>
      <c r="H526" s="123"/>
      <c r="I526" s="124"/>
      <c r="J526" s="19"/>
    </row>
    <row r="527" spans="1:10" ht="12.75" customHeight="1" thickBot="1">
      <c r="A527" s="34"/>
      <c r="B527" s="51">
        <f>B525+1</f>
        <v>192</v>
      </c>
      <c r="C527" s="38"/>
      <c r="D527" s="39"/>
      <c r="E527" s="40" t="s">
        <v>11</v>
      </c>
      <c r="F527" s="41">
        <v>500</v>
      </c>
      <c r="G527" s="42"/>
      <c r="H527" s="43"/>
      <c r="I527" s="47">
        <f>F527*G527</f>
        <v>0</v>
      </c>
      <c r="J527" s="20"/>
    </row>
    <row r="528" spans="1:10" ht="18" customHeight="1" thickBot="1">
      <c r="A528" s="57"/>
      <c r="B528" s="58"/>
      <c r="C528" s="58"/>
      <c r="D528" s="59"/>
      <c r="E528" s="15"/>
      <c r="F528" s="15" t="s">
        <v>12</v>
      </c>
      <c r="G528" s="16">
        <f>A522</f>
        <v>105</v>
      </c>
      <c r="H528" s="17"/>
      <c r="I528" s="14">
        <f>SUM(I523:I527)</f>
        <v>0</v>
      </c>
      <c r="J528" s="62"/>
    </row>
    <row r="529" spans="1:10" ht="34.5" customHeight="1">
      <c r="A529" s="35">
        <v>106</v>
      </c>
      <c r="B529" s="48"/>
      <c r="C529" s="128" t="s">
        <v>188</v>
      </c>
      <c r="D529" s="128"/>
      <c r="E529" s="128"/>
      <c r="F529" s="128"/>
      <c r="G529" s="128"/>
      <c r="H529" s="128"/>
      <c r="I529" s="129"/>
      <c r="J529" s="18">
        <v>50</v>
      </c>
    </row>
    <row r="530" spans="1:10" ht="12.75" customHeight="1" thickBot="1">
      <c r="A530" s="7"/>
      <c r="B530" s="37">
        <v>193</v>
      </c>
      <c r="C530" s="21"/>
      <c r="D530" s="21"/>
      <c r="E530" s="29" t="s">
        <v>11</v>
      </c>
      <c r="F530" s="30">
        <v>1500</v>
      </c>
      <c r="G530" s="31"/>
      <c r="H530" s="32"/>
      <c r="I530" s="33">
        <f>F530*G530</f>
        <v>0</v>
      </c>
      <c r="J530" s="20"/>
    </row>
    <row r="531" spans="1:10" ht="18" customHeight="1" thickBot="1">
      <c r="A531" s="57"/>
      <c r="B531" s="58"/>
      <c r="C531" s="58"/>
      <c r="D531" s="59"/>
      <c r="E531" s="60"/>
      <c r="F531" s="49" t="s">
        <v>12</v>
      </c>
      <c r="G531" s="16">
        <f>A529</f>
        <v>106</v>
      </c>
      <c r="H531" s="17"/>
      <c r="I531" s="14">
        <f>SUM(I530)</f>
        <v>0</v>
      </c>
      <c r="J531" s="61"/>
    </row>
    <row r="532" spans="1:10" ht="57.75" customHeight="1">
      <c r="A532" s="52">
        <v>107</v>
      </c>
      <c r="B532" s="56"/>
      <c r="C532" s="128" t="s">
        <v>189</v>
      </c>
      <c r="D532" s="128"/>
      <c r="E532" s="128"/>
      <c r="F532" s="128"/>
      <c r="G532" s="128"/>
      <c r="H532" s="128"/>
      <c r="I532" s="129"/>
      <c r="J532" s="19"/>
    </row>
    <row r="533" spans="1:10" ht="12.75" customHeight="1">
      <c r="A533" s="7"/>
      <c r="B533" s="51">
        <v>194</v>
      </c>
      <c r="C533" s="21"/>
      <c r="D533" s="21"/>
      <c r="E533" s="29" t="s">
        <v>11</v>
      </c>
      <c r="F533" s="30">
        <v>100</v>
      </c>
      <c r="G533" s="31"/>
      <c r="H533" s="32"/>
      <c r="I533" s="33">
        <f>F533*G533</f>
        <v>0</v>
      </c>
      <c r="J533" s="19">
        <v>3500</v>
      </c>
    </row>
    <row r="534" spans="1:10" ht="45" customHeight="1">
      <c r="A534" s="34"/>
      <c r="B534" s="56"/>
      <c r="C534" s="122" t="s">
        <v>435</v>
      </c>
      <c r="D534" s="123"/>
      <c r="E534" s="123"/>
      <c r="F534" s="123"/>
      <c r="G534" s="123"/>
      <c r="H534" s="123"/>
      <c r="I534" s="124"/>
      <c r="J534" s="19"/>
    </row>
    <row r="535" spans="1:10" ht="12.75" customHeight="1" thickBot="1">
      <c r="A535" s="34"/>
      <c r="B535" s="51">
        <f>B533+1</f>
        <v>195</v>
      </c>
      <c r="C535" s="38"/>
      <c r="D535" s="39"/>
      <c r="E535" s="40" t="s">
        <v>251</v>
      </c>
      <c r="F535" s="41">
        <v>36</v>
      </c>
      <c r="G535" s="42"/>
      <c r="H535" s="43"/>
      <c r="I535" s="47">
        <f>F535*G535</f>
        <v>0</v>
      </c>
      <c r="J535" s="20"/>
    </row>
    <row r="536" spans="1:10" ht="18" customHeight="1" thickBot="1">
      <c r="A536" s="57"/>
      <c r="B536" s="58"/>
      <c r="C536" s="58"/>
      <c r="D536" s="59"/>
      <c r="E536" s="15"/>
      <c r="F536" s="15" t="s">
        <v>12</v>
      </c>
      <c r="G536" s="16">
        <f>A532</f>
        <v>107</v>
      </c>
      <c r="H536" s="17"/>
      <c r="I536" s="14">
        <f>SUM(I533:I535)</f>
        <v>0</v>
      </c>
      <c r="J536" s="62"/>
    </row>
    <row r="537" spans="1:10" ht="23.25" customHeight="1">
      <c r="A537" s="35">
        <v>108</v>
      </c>
      <c r="B537" s="48"/>
      <c r="C537" s="128" t="s">
        <v>190</v>
      </c>
      <c r="D537" s="128"/>
      <c r="E537" s="128"/>
      <c r="F537" s="128"/>
      <c r="G537" s="128"/>
      <c r="H537" s="128"/>
      <c r="I537" s="129"/>
      <c r="J537" s="18">
        <v>300</v>
      </c>
    </row>
    <row r="538" spans="1:10" ht="12.75" customHeight="1" thickBot="1">
      <c r="A538" s="7"/>
      <c r="B538" s="37">
        <v>196</v>
      </c>
      <c r="C538" s="21"/>
      <c r="D538" s="21"/>
      <c r="E538" s="29" t="s">
        <v>11</v>
      </c>
      <c r="F538" s="30">
        <v>24</v>
      </c>
      <c r="G538" s="31"/>
      <c r="H538" s="32"/>
      <c r="I538" s="33">
        <f>F538*G538</f>
        <v>0</v>
      </c>
      <c r="J538" s="20"/>
    </row>
    <row r="539" spans="1:10" ht="18" customHeight="1" thickBot="1">
      <c r="A539" s="57"/>
      <c r="B539" s="58"/>
      <c r="C539" s="58"/>
      <c r="D539" s="59"/>
      <c r="E539" s="60"/>
      <c r="F539" s="49" t="s">
        <v>12</v>
      </c>
      <c r="G539" s="16">
        <f>A537</f>
        <v>108</v>
      </c>
      <c r="H539" s="17"/>
      <c r="I539" s="14">
        <f>SUM(I538)</f>
        <v>0</v>
      </c>
      <c r="J539" s="61"/>
    </row>
    <row r="540" spans="1:10" ht="23.25" customHeight="1">
      <c r="A540" s="35">
        <v>109</v>
      </c>
      <c r="B540" s="48"/>
      <c r="C540" s="128" t="s">
        <v>191</v>
      </c>
      <c r="D540" s="128"/>
      <c r="E540" s="128"/>
      <c r="F540" s="128"/>
      <c r="G540" s="128"/>
      <c r="H540" s="128"/>
      <c r="I540" s="129"/>
      <c r="J540" s="18">
        <v>100</v>
      </c>
    </row>
    <row r="541" spans="1:10" ht="12.75" customHeight="1" thickBot="1">
      <c r="A541" s="7"/>
      <c r="B541" s="37">
        <v>197</v>
      </c>
      <c r="C541" s="21"/>
      <c r="D541" s="21"/>
      <c r="E541" s="29" t="s">
        <v>11</v>
      </c>
      <c r="F541" s="30">
        <v>100</v>
      </c>
      <c r="G541" s="31"/>
      <c r="H541" s="32"/>
      <c r="I541" s="33">
        <f>F541*G541</f>
        <v>0</v>
      </c>
      <c r="J541" s="20"/>
    </row>
    <row r="542" spans="1:10" ht="18" customHeight="1" thickBot="1">
      <c r="A542" s="57"/>
      <c r="B542" s="58"/>
      <c r="C542" s="58"/>
      <c r="D542" s="59"/>
      <c r="E542" s="60"/>
      <c r="F542" s="49" t="s">
        <v>12</v>
      </c>
      <c r="G542" s="16">
        <f>A540</f>
        <v>109</v>
      </c>
      <c r="H542" s="17"/>
      <c r="I542" s="14">
        <f>SUM(I541)</f>
        <v>0</v>
      </c>
      <c r="J542" s="61"/>
    </row>
    <row r="543" spans="1:10" ht="102.75" customHeight="1">
      <c r="A543" s="52">
        <v>110</v>
      </c>
      <c r="B543" s="56"/>
      <c r="C543" s="125" t="s">
        <v>192</v>
      </c>
      <c r="D543" s="126"/>
      <c r="E543" s="126"/>
      <c r="F543" s="126"/>
      <c r="G543" s="126"/>
      <c r="H543" s="126"/>
      <c r="I543" s="127"/>
      <c r="J543" s="19"/>
    </row>
    <row r="544" spans="1:10" ht="12.75" customHeight="1">
      <c r="A544" s="7"/>
      <c r="B544" s="51">
        <v>198</v>
      </c>
      <c r="C544" s="38"/>
      <c r="D544" s="39"/>
      <c r="E544" s="40" t="s">
        <v>11</v>
      </c>
      <c r="F544" s="41">
        <v>420</v>
      </c>
      <c r="G544" s="42"/>
      <c r="H544" s="43"/>
      <c r="I544" s="44">
        <f>F544*G544</f>
        <v>0</v>
      </c>
      <c r="J544" s="19">
        <v>3500</v>
      </c>
    </row>
    <row r="545" spans="1:10" ht="102" customHeight="1">
      <c r="A545" s="34"/>
      <c r="B545" s="56"/>
      <c r="C545" s="122" t="s">
        <v>193</v>
      </c>
      <c r="D545" s="123"/>
      <c r="E545" s="123"/>
      <c r="F545" s="123"/>
      <c r="G545" s="123"/>
      <c r="H545" s="123"/>
      <c r="I545" s="124"/>
      <c r="J545" s="19"/>
    </row>
    <row r="546" spans="1:10" ht="12.75" customHeight="1" thickBot="1">
      <c r="A546" s="34"/>
      <c r="B546" s="51">
        <f>B544+1</f>
        <v>199</v>
      </c>
      <c r="C546" s="38"/>
      <c r="D546" s="39"/>
      <c r="E546" s="40" t="s">
        <v>11</v>
      </c>
      <c r="F546" s="41">
        <v>220</v>
      </c>
      <c r="G546" s="42"/>
      <c r="H546" s="43"/>
      <c r="I546" s="47">
        <f>F546*G546</f>
        <v>0</v>
      </c>
      <c r="J546" s="20"/>
    </row>
    <row r="547" spans="1:10" ht="18" customHeight="1" thickBot="1">
      <c r="A547" s="57"/>
      <c r="B547" s="58"/>
      <c r="C547" s="58"/>
      <c r="D547" s="59"/>
      <c r="E547" s="15"/>
      <c r="F547" s="15" t="s">
        <v>12</v>
      </c>
      <c r="G547" s="16">
        <f>A543</f>
        <v>110</v>
      </c>
      <c r="H547" s="17"/>
      <c r="I547" s="14">
        <f>SUM(I544:I546)</f>
        <v>0</v>
      </c>
      <c r="J547" s="62"/>
    </row>
    <row r="548" spans="1:10" ht="12.75">
      <c r="A548" s="52">
        <v>111</v>
      </c>
      <c r="B548" s="56"/>
      <c r="C548" s="70" t="s">
        <v>194</v>
      </c>
      <c r="D548" s="45"/>
      <c r="E548" s="45"/>
      <c r="F548" s="45"/>
      <c r="G548" s="45"/>
      <c r="H548" s="45"/>
      <c r="I548" s="46"/>
      <c r="J548" s="19"/>
    </row>
    <row r="549" spans="1:10" ht="12.75" customHeight="1">
      <c r="A549" s="7"/>
      <c r="B549" s="51">
        <v>200</v>
      </c>
      <c r="C549" s="38"/>
      <c r="D549" s="39"/>
      <c r="E549" s="40" t="s">
        <v>28</v>
      </c>
      <c r="F549" s="41">
        <v>10</v>
      </c>
      <c r="G549" s="42"/>
      <c r="H549" s="43"/>
      <c r="I549" s="44">
        <f>F549*G549</f>
        <v>0</v>
      </c>
      <c r="J549" s="19"/>
    </row>
    <row r="550" spans="1:10" ht="22.5" customHeight="1">
      <c r="A550" s="34"/>
      <c r="B550" s="56"/>
      <c r="C550" s="122" t="s">
        <v>195</v>
      </c>
      <c r="D550" s="123"/>
      <c r="E550" s="123"/>
      <c r="F550" s="123"/>
      <c r="G550" s="123"/>
      <c r="H550" s="123"/>
      <c r="I550" s="124"/>
      <c r="J550" s="19"/>
    </row>
    <row r="551" spans="1:10" ht="12.75" customHeight="1">
      <c r="A551" s="34"/>
      <c r="B551" s="51">
        <f>B549+1</f>
        <v>201</v>
      </c>
      <c r="C551" s="38"/>
      <c r="D551" s="39"/>
      <c r="E551" s="40" t="s">
        <v>28</v>
      </c>
      <c r="F551" s="41">
        <v>20</v>
      </c>
      <c r="G551" s="42"/>
      <c r="H551" s="43"/>
      <c r="I551" s="44">
        <f>F551*G551</f>
        <v>0</v>
      </c>
      <c r="J551" s="19"/>
    </row>
    <row r="552" spans="1:10" ht="22.5" customHeight="1">
      <c r="A552" s="34"/>
      <c r="B552" s="56"/>
      <c r="C552" s="122" t="s">
        <v>197</v>
      </c>
      <c r="D552" s="123"/>
      <c r="E552" s="123"/>
      <c r="F552" s="123"/>
      <c r="G552" s="123"/>
      <c r="H552" s="123"/>
      <c r="I552" s="124"/>
      <c r="J552" s="19">
        <v>2000</v>
      </c>
    </row>
    <row r="553" spans="1:10" ht="12.75" customHeight="1">
      <c r="A553" s="34"/>
      <c r="B553" s="51">
        <f>B551+1</f>
        <v>202</v>
      </c>
      <c r="C553" s="38"/>
      <c r="D553" s="39"/>
      <c r="E553" s="40" t="s">
        <v>28</v>
      </c>
      <c r="F553" s="41">
        <v>16</v>
      </c>
      <c r="G553" s="42"/>
      <c r="H553" s="43"/>
      <c r="I553" s="44">
        <f>F553*G553</f>
        <v>0</v>
      </c>
      <c r="J553" s="19"/>
    </row>
    <row r="554" spans="1:10" ht="33.75" customHeight="1">
      <c r="A554" s="34"/>
      <c r="B554" s="56"/>
      <c r="C554" s="122" t="s">
        <v>196</v>
      </c>
      <c r="D554" s="123"/>
      <c r="E554" s="123"/>
      <c r="F554" s="123"/>
      <c r="G554" s="123"/>
      <c r="H554" s="123"/>
      <c r="I554" s="124"/>
      <c r="J554" s="19"/>
    </row>
    <row r="555" spans="1:10" ht="12.75" customHeight="1" thickBot="1">
      <c r="A555" s="34"/>
      <c r="B555" s="51">
        <f>B553+1</f>
        <v>203</v>
      </c>
      <c r="C555" s="38"/>
      <c r="D555" s="39"/>
      <c r="E555" s="40" t="s">
        <v>28</v>
      </c>
      <c r="F555" s="41">
        <v>7</v>
      </c>
      <c r="G555" s="42"/>
      <c r="H555" s="43"/>
      <c r="I555" s="47">
        <f>F555*G555</f>
        <v>0</v>
      </c>
      <c r="J555" s="20"/>
    </row>
    <row r="556" spans="1:10" ht="18" customHeight="1" thickBot="1">
      <c r="A556" s="57"/>
      <c r="B556" s="58"/>
      <c r="C556" s="58"/>
      <c r="D556" s="59"/>
      <c r="E556" s="15"/>
      <c r="F556" s="15" t="s">
        <v>12</v>
      </c>
      <c r="G556" s="16">
        <f>A548</f>
        <v>111</v>
      </c>
      <c r="H556" s="17"/>
      <c r="I556" s="14">
        <f>SUM(I549:I555)</f>
        <v>0</v>
      </c>
      <c r="J556" s="62"/>
    </row>
    <row r="557" spans="1:10" ht="298.5" customHeight="1">
      <c r="A557" s="35">
        <v>112</v>
      </c>
      <c r="B557" s="87"/>
      <c r="C557" s="133" t="s">
        <v>198</v>
      </c>
      <c r="D557" s="133"/>
      <c r="E557" s="133"/>
      <c r="F557" s="133"/>
      <c r="G557" s="133"/>
      <c r="H557" s="133"/>
      <c r="I557" s="134"/>
      <c r="J557" s="18">
        <v>150</v>
      </c>
    </row>
    <row r="558" spans="1:10" ht="162" customHeight="1">
      <c r="A558" s="52"/>
      <c r="B558" s="68"/>
      <c r="C558" s="135" t="s">
        <v>199</v>
      </c>
      <c r="D558" s="135"/>
      <c r="E558" s="135"/>
      <c r="F558" s="135"/>
      <c r="G558" s="135"/>
      <c r="H558" s="135"/>
      <c r="I558" s="136"/>
      <c r="J558" s="19"/>
    </row>
    <row r="559" spans="1:10" ht="12.75" customHeight="1" thickBot="1">
      <c r="A559" s="7"/>
      <c r="B559" s="37">
        <v>204</v>
      </c>
      <c r="C559" s="21"/>
      <c r="D559" s="21"/>
      <c r="E559" s="29" t="s">
        <v>11</v>
      </c>
      <c r="F559" s="30">
        <v>50</v>
      </c>
      <c r="G559" s="31"/>
      <c r="H559" s="32"/>
      <c r="I559" s="33">
        <f>F559*G559</f>
        <v>0</v>
      </c>
      <c r="J559" s="20"/>
    </row>
    <row r="560" spans="1:10" ht="18" customHeight="1" thickBot="1">
      <c r="A560" s="57"/>
      <c r="B560" s="58"/>
      <c r="C560" s="58"/>
      <c r="D560" s="59"/>
      <c r="E560" s="60"/>
      <c r="F560" s="49"/>
      <c r="G560" s="16">
        <f>A557</f>
        <v>112</v>
      </c>
      <c r="H560" s="17"/>
      <c r="I560" s="14">
        <f>SUM(I559)</f>
        <v>0</v>
      </c>
      <c r="J560" s="61"/>
    </row>
    <row r="561" spans="1:10" ht="12.75" customHeight="1">
      <c r="A561" s="35">
        <v>113</v>
      </c>
      <c r="B561" s="48"/>
      <c r="C561" s="76" t="s">
        <v>200</v>
      </c>
      <c r="D561" s="36"/>
      <c r="E561" s="36"/>
      <c r="F561" s="36"/>
      <c r="G561" s="36"/>
      <c r="H561" s="36"/>
      <c r="I561" s="36"/>
      <c r="J561" s="18"/>
    </row>
    <row r="562" spans="1:10" ht="12.75" customHeight="1" thickBot="1">
      <c r="A562" s="7"/>
      <c r="B562" s="37">
        <v>205</v>
      </c>
      <c r="C562" s="21"/>
      <c r="D562" s="21"/>
      <c r="E562" s="29" t="s">
        <v>11</v>
      </c>
      <c r="F562" s="30">
        <v>160</v>
      </c>
      <c r="G562" s="31"/>
      <c r="H562" s="32"/>
      <c r="I562" s="33">
        <f>F562*G562</f>
        <v>0</v>
      </c>
      <c r="J562" s="20">
        <v>50</v>
      </c>
    </row>
    <row r="563" spans="1:10" ht="18" customHeight="1" thickBot="1">
      <c r="A563" s="57"/>
      <c r="B563" s="58"/>
      <c r="C563" s="58"/>
      <c r="D563" s="59"/>
      <c r="E563" s="60"/>
      <c r="F563" s="49" t="s">
        <v>12</v>
      </c>
      <c r="G563" s="16">
        <f>A561</f>
        <v>113</v>
      </c>
      <c r="H563" s="17"/>
      <c r="I563" s="14">
        <f>SUM(I562)</f>
        <v>0</v>
      </c>
      <c r="J563" s="61"/>
    </row>
    <row r="564" spans="1:10" ht="23.25" customHeight="1">
      <c r="A564" s="52">
        <v>114</v>
      </c>
      <c r="B564" s="56"/>
      <c r="C564" s="125" t="s">
        <v>201</v>
      </c>
      <c r="D564" s="126"/>
      <c r="E564" s="126"/>
      <c r="F564" s="126"/>
      <c r="G564" s="126"/>
      <c r="H564" s="126"/>
      <c r="I564" s="127"/>
      <c r="J564" s="19"/>
    </row>
    <row r="565" spans="1:10" ht="12.75" customHeight="1">
      <c r="A565" s="7"/>
      <c r="B565" s="51">
        <v>206</v>
      </c>
      <c r="C565" s="38"/>
      <c r="D565" s="39"/>
      <c r="E565" s="40" t="s">
        <v>11</v>
      </c>
      <c r="F565" s="41">
        <v>300</v>
      </c>
      <c r="G565" s="42"/>
      <c r="H565" s="43"/>
      <c r="I565" s="44">
        <f>F565*G565</f>
        <v>0</v>
      </c>
      <c r="J565" s="19"/>
    </row>
    <row r="566" spans="1:10" ht="33.75" customHeight="1">
      <c r="A566" s="34"/>
      <c r="B566" s="56"/>
      <c r="C566" s="122" t="s">
        <v>202</v>
      </c>
      <c r="D566" s="123"/>
      <c r="E566" s="123"/>
      <c r="F566" s="123"/>
      <c r="G566" s="123"/>
      <c r="H566" s="123"/>
      <c r="I566" s="124"/>
      <c r="J566" s="86">
        <v>2100</v>
      </c>
    </row>
    <row r="567" spans="1:10" ht="12.75" customHeight="1" thickBot="1">
      <c r="A567" s="34"/>
      <c r="B567" s="51">
        <f>B565+1</f>
        <v>207</v>
      </c>
      <c r="C567" s="38"/>
      <c r="D567" s="39"/>
      <c r="E567" s="40" t="s">
        <v>11</v>
      </c>
      <c r="F567" s="41">
        <v>800</v>
      </c>
      <c r="G567" s="42"/>
      <c r="H567" s="43"/>
      <c r="I567" s="47">
        <f>F567*G567</f>
        <v>0</v>
      </c>
      <c r="J567" s="20"/>
    </row>
    <row r="568" spans="1:10" ht="18" customHeight="1" thickBot="1">
      <c r="A568" s="57"/>
      <c r="B568" s="58"/>
      <c r="C568" s="58"/>
      <c r="D568" s="59"/>
      <c r="E568" s="15"/>
      <c r="F568" s="15" t="s">
        <v>12</v>
      </c>
      <c r="G568" s="16">
        <f>A564</f>
        <v>114</v>
      </c>
      <c r="H568" s="17"/>
      <c r="I568" s="14">
        <f>SUM(I565:I567)</f>
        <v>0</v>
      </c>
      <c r="J568" s="62"/>
    </row>
    <row r="569" spans="1:10" ht="34.5" customHeight="1">
      <c r="A569" s="35">
        <v>115</v>
      </c>
      <c r="B569" s="48"/>
      <c r="C569" s="128" t="s">
        <v>205</v>
      </c>
      <c r="D569" s="128"/>
      <c r="E569" s="128"/>
      <c r="F569" s="128"/>
      <c r="G569" s="128"/>
      <c r="H569" s="128"/>
      <c r="I569" s="129"/>
      <c r="J569" s="18">
        <v>300</v>
      </c>
    </row>
    <row r="570" spans="1:10" ht="12.75" customHeight="1" thickBot="1">
      <c r="A570" s="7"/>
      <c r="B570" s="37">
        <v>208</v>
      </c>
      <c r="C570" s="21"/>
      <c r="D570" s="21"/>
      <c r="E570" s="29" t="s">
        <v>11</v>
      </c>
      <c r="F570" s="30">
        <v>3000</v>
      </c>
      <c r="G570" s="31"/>
      <c r="H570" s="32"/>
      <c r="I570" s="33">
        <f>F570*G570</f>
        <v>0</v>
      </c>
      <c r="J570" s="20"/>
    </row>
    <row r="571" spans="1:10" ht="18" customHeight="1" thickBot="1">
      <c r="A571" s="57"/>
      <c r="B571" s="58"/>
      <c r="C571" s="58"/>
      <c r="D571" s="59"/>
      <c r="E571" s="60"/>
      <c r="F571" s="49" t="s">
        <v>12</v>
      </c>
      <c r="G571" s="16">
        <f>A569</f>
        <v>115</v>
      </c>
      <c r="H571" s="17"/>
      <c r="I571" s="14">
        <f>SUM(I570)</f>
        <v>0</v>
      </c>
      <c r="J571" s="61"/>
    </row>
    <row r="572" spans="1:10" ht="34.5" customHeight="1">
      <c r="A572" s="35">
        <v>116</v>
      </c>
      <c r="B572" s="48"/>
      <c r="C572" s="128" t="s">
        <v>203</v>
      </c>
      <c r="D572" s="128"/>
      <c r="E572" s="128"/>
      <c r="F572" s="128"/>
      <c r="G572" s="128"/>
      <c r="H572" s="128"/>
      <c r="I572" s="129"/>
      <c r="J572" s="18">
        <v>150</v>
      </c>
    </row>
    <row r="573" spans="1:10" ht="12.75" customHeight="1" thickBot="1">
      <c r="A573" s="7"/>
      <c r="B573" s="37">
        <v>209</v>
      </c>
      <c r="C573" s="21"/>
      <c r="D573" s="21"/>
      <c r="E573" s="29" t="s">
        <v>11</v>
      </c>
      <c r="F573" s="30">
        <v>400</v>
      </c>
      <c r="G573" s="31"/>
      <c r="H573" s="32"/>
      <c r="I573" s="33">
        <f>F573*G573</f>
        <v>0</v>
      </c>
      <c r="J573" s="20"/>
    </row>
    <row r="574" spans="1:10" ht="18" customHeight="1" thickBot="1">
      <c r="A574" s="57"/>
      <c r="B574" s="58"/>
      <c r="C574" s="58"/>
      <c r="D574" s="59"/>
      <c r="E574" s="60"/>
      <c r="F574" s="49" t="s">
        <v>12</v>
      </c>
      <c r="G574" s="16">
        <f>A572</f>
        <v>116</v>
      </c>
      <c r="H574" s="17"/>
      <c r="I574" s="14">
        <f>SUM(I573)</f>
        <v>0</v>
      </c>
      <c r="J574" s="61"/>
    </row>
    <row r="575" spans="1:10" ht="12.75" customHeight="1">
      <c r="A575" s="35">
        <v>117</v>
      </c>
      <c r="B575" s="48"/>
      <c r="C575" s="76" t="s">
        <v>204</v>
      </c>
      <c r="D575" s="36"/>
      <c r="E575" s="36"/>
      <c r="F575" s="36"/>
      <c r="G575" s="36"/>
      <c r="H575" s="36"/>
      <c r="I575" s="36"/>
      <c r="J575" s="18"/>
    </row>
    <row r="576" spans="1:10" ht="12.75" customHeight="1" thickBot="1">
      <c r="A576" s="7"/>
      <c r="B576" s="37">
        <v>210</v>
      </c>
      <c r="C576" s="21"/>
      <c r="D576" s="21"/>
      <c r="E576" s="29" t="s">
        <v>28</v>
      </c>
      <c r="F576" s="30">
        <v>6</v>
      </c>
      <c r="G576" s="31"/>
      <c r="H576" s="32"/>
      <c r="I576" s="33">
        <f>F576*G576</f>
        <v>0</v>
      </c>
      <c r="J576" s="20">
        <v>3</v>
      </c>
    </row>
    <row r="577" spans="1:10" ht="18" customHeight="1" thickBot="1">
      <c r="A577" s="57"/>
      <c r="B577" s="58"/>
      <c r="C577" s="58"/>
      <c r="D577" s="59"/>
      <c r="E577" s="60"/>
      <c r="F577" s="49" t="s">
        <v>12</v>
      </c>
      <c r="G577" s="16">
        <f>A575</f>
        <v>117</v>
      </c>
      <c r="H577" s="17"/>
      <c r="I577" s="14">
        <f>SUM(I576)</f>
        <v>0</v>
      </c>
      <c r="J577" s="61"/>
    </row>
    <row r="578" spans="1:10" ht="34.5" customHeight="1">
      <c r="A578" s="35">
        <v>118</v>
      </c>
      <c r="B578" s="48"/>
      <c r="C578" s="128" t="s">
        <v>419</v>
      </c>
      <c r="D578" s="128"/>
      <c r="E578" s="128"/>
      <c r="F578" s="128"/>
      <c r="G578" s="128"/>
      <c r="H578" s="128"/>
      <c r="I578" s="129"/>
      <c r="J578" s="18">
        <v>20</v>
      </c>
    </row>
    <row r="579" spans="1:10" ht="12.75" customHeight="1" thickBot="1">
      <c r="A579" s="7"/>
      <c r="B579" s="37">
        <v>211</v>
      </c>
      <c r="C579" s="21"/>
      <c r="D579" s="21"/>
      <c r="E579" s="29" t="s">
        <v>11</v>
      </c>
      <c r="F579" s="30">
        <v>100</v>
      </c>
      <c r="G579" s="31"/>
      <c r="H579" s="32"/>
      <c r="I579" s="33">
        <f>F579*G579</f>
        <v>0</v>
      </c>
      <c r="J579" s="20"/>
    </row>
    <row r="580" spans="1:10" ht="18" customHeight="1" thickBot="1">
      <c r="A580" s="57"/>
      <c r="B580" s="58"/>
      <c r="C580" s="58"/>
      <c r="D580" s="59"/>
      <c r="E580" s="60"/>
      <c r="F580" s="49" t="s">
        <v>12</v>
      </c>
      <c r="G580" s="16">
        <f>A578</f>
        <v>118</v>
      </c>
      <c r="H580" s="17"/>
      <c r="I580" s="14">
        <f>SUM(I579)</f>
        <v>0</v>
      </c>
      <c r="J580" s="61"/>
    </row>
    <row r="581" spans="1:10" ht="45.75" customHeight="1">
      <c r="A581" s="52">
        <v>119</v>
      </c>
      <c r="B581" s="56"/>
      <c r="C581" s="125" t="s">
        <v>206</v>
      </c>
      <c r="D581" s="126"/>
      <c r="E581" s="126"/>
      <c r="F581" s="126"/>
      <c r="G581" s="126"/>
      <c r="H581" s="126"/>
      <c r="I581" s="127"/>
      <c r="J581" s="19"/>
    </row>
    <row r="582" spans="1:10" ht="12.75" customHeight="1">
      <c r="A582" s="7"/>
      <c r="B582" s="51">
        <v>212</v>
      </c>
      <c r="C582" s="38"/>
      <c r="D582" s="39"/>
      <c r="E582" s="40" t="s">
        <v>11</v>
      </c>
      <c r="F582" s="41">
        <v>2000</v>
      </c>
      <c r="G582" s="42"/>
      <c r="H582" s="43"/>
      <c r="I582" s="44">
        <f>F582*G582</f>
        <v>0</v>
      </c>
      <c r="J582" s="19">
        <v>350</v>
      </c>
    </row>
    <row r="583" spans="1:10" ht="45" customHeight="1">
      <c r="A583" s="34"/>
      <c r="B583" s="56"/>
      <c r="C583" s="122" t="s">
        <v>207</v>
      </c>
      <c r="D583" s="123"/>
      <c r="E583" s="123"/>
      <c r="F583" s="123"/>
      <c r="G583" s="123"/>
      <c r="H583" s="123"/>
      <c r="I583" s="124"/>
      <c r="J583" s="19"/>
    </row>
    <row r="584" spans="1:10" ht="12.75" customHeight="1" thickBot="1">
      <c r="A584" s="34"/>
      <c r="B584" s="51">
        <f>B582+1</f>
        <v>213</v>
      </c>
      <c r="C584" s="38"/>
      <c r="D584" s="39"/>
      <c r="E584" s="40" t="s">
        <v>11</v>
      </c>
      <c r="F584" s="41">
        <v>2000</v>
      </c>
      <c r="G584" s="42"/>
      <c r="H584" s="43"/>
      <c r="I584" s="47">
        <f>F584*G584</f>
        <v>0</v>
      </c>
      <c r="J584" s="20"/>
    </row>
    <row r="585" spans="1:10" ht="13.5" thickBot="1">
      <c r="A585" s="57"/>
      <c r="B585" s="58"/>
      <c r="C585" s="58"/>
      <c r="D585" s="59"/>
      <c r="E585" s="15"/>
      <c r="F585" s="15" t="s">
        <v>12</v>
      </c>
      <c r="G585" s="16">
        <f>A581</f>
        <v>119</v>
      </c>
      <c r="H585" s="17"/>
      <c r="I585" s="14">
        <f>SUM(I582:I584)</f>
        <v>0</v>
      </c>
      <c r="J585" s="62"/>
    </row>
    <row r="586" spans="1:10" ht="12.75">
      <c r="A586" s="52">
        <v>120</v>
      </c>
      <c r="B586" s="50"/>
      <c r="C586" s="128" t="s">
        <v>410</v>
      </c>
      <c r="D586" s="128"/>
      <c r="E586" s="128"/>
      <c r="F586" s="128"/>
      <c r="G586" s="128"/>
      <c r="H586" s="128"/>
      <c r="I586" s="129"/>
      <c r="J586" s="19"/>
    </row>
    <row r="587" spans="1:10" ht="210.75" customHeight="1">
      <c r="A587" s="52"/>
      <c r="B587" s="78"/>
      <c r="C587" s="130" t="s">
        <v>404</v>
      </c>
      <c r="D587" s="131"/>
      <c r="E587" s="131"/>
      <c r="F587" s="131"/>
      <c r="G587" s="131"/>
      <c r="H587" s="131"/>
      <c r="I587" s="132"/>
      <c r="J587" s="19"/>
    </row>
    <row r="588" spans="1:10" ht="12.75">
      <c r="A588" s="7"/>
      <c r="B588" s="51">
        <v>214</v>
      </c>
      <c r="C588" s="38"/>
      <c r="D588" s="39"/>
      <c r="E588" s="40" t="s">
        <v>11</v>
      </c>
      <c r="F588" s="41">
        <v>3300</v>
      </c>
      <c r="G588" s="42"/>
      <c r="H588" s="43"/>
      <c r="I588" s="44">
        <f>F588*G588</f>
        <v>0</v>
      </c>
      <c r="J588" s="19"/>
    </row>
    <row r="589" spans="1:10" ht="198" customHeight="1">
      <c r="A589" s="34"/>
      <c r="B589" s="56"/>
      <c r="C589" s="122" t="s">
        <v>405</v>
      </c>
      <c r="D589" s="123"/>
      <c r="E589" s="123"/>
      <c r="F589" s="123"/>
      <c r="G589" s="123"/>
      <c r="H589" s="123"/>
      <c r="I589" s="124"/>
      <c r="J589" s="19"/>
    </row>
    <row r="590" spans="1:10" ht="12.75" customHeight="1">
      <c r="A590" s="34"/>
      <c r="B590" s="51">
        <f>B588+1</f>
        <v>215</v>
      </c>
      <c r="C590" s="38"/>
      <c r="D590" s="39"/>
      <c r="E590" s="40" t="s">
        <v>11</v>
      </c>
      <c r="F590" s="41">
        <v>2500</v>
      </c>
      <c r="G590" s="42"/>
      <c r="H590" s="43"/>
      <c r="I590" s="44">
        <f>F590*G590</f>
        <v>0</v>
      </c>
      <c r="J590" s="19"/>
    </row>
    <row r="591" spans="1:10" ht="243" customHeight="1">
      <c r="A591" s="34"/>
      <c r="B591" s="56"/>
      <c r="C591" s="122" t="s">
        <v>406</v>
      </c>
      <c r="D591" s="123"/>
      <c r="E591" s="123"/>
      <c r="F591" s="123"/>
      <c r="G591" s="123"/>
      <c r="H591" s="123"/>
      <c r="I591" s="124"/>
      <c r="J591" s="19">
        <v>2500</v>
      </c>
    </row>
    <row r="592" spans="1:10" ht="12.75" customHeight="1">
      <c r="A592" s="34"/>
      <c r="B592" s="51">
        <f>B590+1</f>
        <v>216</v>
      </c>
      <c r="C592" s="38"/>
      <c r="D592" s="39"/>
      <c r="E592" s="40" t="s">
        <v>11</v>
      </c>
      <c r="F592" s="41">
        <v>250</v>
      </c>
      <c r="G592" s="42"/>
      <c r="H592" s="43"/>
      <c r="I592" s="44">
        <f>F592*G592</f>
        <v>0</v>
      </c>
      <c r="J592" s="19"/>
    </row>
    <row r="593" spans="1:10" ht="208.5" customHeight="1">
      <c r="A593" s="34"/>
      <c r="B593" s="56"/>
      <c r="C593" s="122" t="s">
        <v>407</v>
      </c>
      <c r="D593" s="123"/>
      <c r="E593" s="123"/>
      <c r="F593" s="123"/>
      <c r="G593" s="123"/>
      <c r="H593" s="123"/>
      <c r="I593" s="124"/>
      <c r="J593" s="19"/>
    </row>
    <row r="594" spans="1:10" ht="12.75" customHeight="1">
      <c r="A594" s="34"/>
      <c r="B594" s="51">
        <f>B592+1</f>
        <v>217</v>
      </c>
      <c r="C594" s="38"/>
      <c r="D594" s="39"/>
      <c r="E594" s="40" t="s">
        <v>11</v>
      </c>
      <c r="F594" s="41">
        <v>125</v>
      </c>
      <c r="G594" s="42"/>
      <c r="H594" s="43"/>
      <c r="I594" s="44">
        <f>F594*G594</f>
        <v>0</v>
      </c>
      <c r="J594" s="19"/>
    </row>
    <row r="595" spans="1:10" ht="143.25" customHeight="1">
      <c r="A595" s="34"/>
      <c r="B595" s="56"/>
      <c r="C595" s="122" t="s">
        <v>408</v>
      </c>
      <c r="D595" s="123"/>
      <c r="E595" s="123"/>
      <c r="F595" s="123"/>
      <c r="G595" s="123"/>
      <c r="H595" s="123"/>
      <c r="I595" s="124"/>
      <c r="J595" s="19"/>
    </row>
    <row r="596" spans="1:10" ht="12.75" customHeight="1">
      <c r="A596" s="34"/>
      <c r="B596" s="51">
        <f>B594+1</f>
        <v>218</v>
      </c>
      <c r="C596" s="38"/>
      <c r="D596" s="39"/>
      <c r="E596" s="40" t="s">
        <v>11</v>
      </c>
      <c r="F596" s="41">
        <v>50</v>
      </c>
      <c r="G596" s="42"/>
      <c r="H596" s="43"/>
      <c r="I596" s="47">
        <f>F596*G596</f>
        <v>0</v>
      </c>
      <c r="J596" s="20"/>
    </row>
    <row r="597" spans="1:10" ht="198" customHeight="1">
      <c r="A597" s="34"/>
      <c r="B597" s="56"/>
      <c r="C597" s="122" t="s">
        <v>409</v>
      </c>
      <c r="D597" s="123"/>
      <c r="E597" s="123"/>
      <c r="F597" s="123"/>
      <c r="G597" s="123"/>
      <c r="H597" s="123"/>
      <c r="I597" s="124"/>
      <c r="J597" s="19"/>
    </row>
    <row r="598" spans="1:10" ht="12.75" customHeight="1" thickBot="1">
      <c r="A598" s="34"/>
      <c r="B598" s="51">
        <f>B596+1</f>
        <v>219</v>
      </c>
      <c r="C598" s="38"/>
      <c r="D598" s="39"/>
      <c r="E598" s="40" t="s">
        <v>11</v>
      </c>
      <c r="F598" s="41">
        <v>130</v>
      </c>
      <c r="G598" s="42"/>
      <c r="H598" s="43"/>
      <c r="I598" s="47">
        <f>F598*G598</f>
        <v>0</v>
      </c>
      <c r="J598" s="20"/>
    </row>
    <row r="599" spans="1:10" ht="18" customHeight="1" thickBot="1">
      <c r="A599" s="57"/>
      <c r="B599" s="58"/>
      <c r="C599" s="58"/>
      <c r="D599" s="59"/>
      <c r="E599" s="15"/>
      <c r="F599" s="15" t="s">
        <v>12</v>
      </c>
      <c r="G599" s="16">
        <f>A586</f>
        <v>120</v>
      </c>
      <c r="H599" s="17"/>
      <c r="I599" s="14">
        <f>SUM(I588:I598)</f>
        <v>0</v>
      </c>
      <c r="J599" s="62"/>
    </row>
    <row r="600" spans="1:10" ht="23.25" customHeight="1">
      <c r="A600" s="35">
        <v>121</v>
      </c>
      <c r="B600" s="48"/>
      <c r="C600" s="128" t="s">
        <v>208</v>
      </c>
      <c r="D600" s="128"/>
      <c r="E600" s="128"/>
      <c r="F600" s="128"/>
      <c r="G600" s="128"/>
      <c r="H600" s="128"/>
      <c r="I600" s="129"/>
      <c r="J600" s="18">
        <v>70</v>
      </c>
    </row>
    <row r="601" spans="1:10" ht="12.75" customHeight="1" thickBot="1">
      <c r="A601" s="7"/>
      <c r="B601" s="37">
        <v>220</v>
      </c>
      <c r="C601" s="21"/>
      <c r="D601" s="21"/>
      <c r="E601" s="29" t="s">
        <v>11</v>
      </c>
      <c r="F601" s="30">
        <v>2000</v>
      </c>
      <c r="G601" s="31"/>
      <c r="H601" s="32"/>
      <c r="I601" s="33">
        <f>F601*G601</f>
        <v>0</v>
      </c>
      <c r="J601" s="20"/>
    </row>
    <row r="602" spans="1:10" ht="18" customHeight="1" thickBot="1">
      <c r="A602" s="57"/>
      <c r="B602" s="58"/>
      <c r="C602" s="58"/>
      <c r="D602" s="59"/>
      <c r="E602" s="60"/>
      <c r="F602" s="49" t="s">
        <v>12</v>
      </c>
      <c r="G602" s="16">
        <f>A600</f>
        <v>121</v>
      </c>
      <c r="H602" s="17"/>
      <c r="I602" s="14">
        <f>SUM(I601)</f>
        <v>0</v>
      </c>
      <c r="J602" s="61"/>
    </row>
    <row r="603" spans="1:10" ht="23.25" customHeight="1">
      <c r="A603" s="52">
        <v>122</v>
      </c>
      <c r="B603" s="56"/>
      <c r="C603" s="125" t="s">
        <v>212</v>
      </c>
      <c r="D603" s="126"/>
      <c r="E603" s="126"/>
      <c r="F603" s="126"/>
      <c r="G603" s="126"/>
      <c r="H603" s="126"/>
      <c r="I603" s="127"/>
      <c r="J603" s="19"/>
    </row>
    <row r="604" spans="1:10" ht="12.75" customHeight="1">
      <c r="A604" s="7"/>
      <c r="B604" s="51">
        <v>221</v>
      </c>
      <c r="C604" s="38"/>
      <c r="D604" s="39"/>
      <c r="E604" s="40" t="s">
        <v>11</v>
      </c>
      <c r="F604" s="41">
        <v>130</v>
      </c>
      <c r="G604" s="42"/>
      <c r="H604" s="43"/>
      <c r="I604" s="44">
        <f>F604*G604</f>
        <v>0</v>
      </c>
      <c r="J604" s="19"/>
    </row>
    <row r="605" spans="1:10" ht="33.75" customHeight="1">
      <c r="A605" s="34"/>
      <c r="B605" s="56"/>
      <c r="C605" s="122" t="s">
        <v>209</v>
      </c>
      <c r="D605" s="123"/>
      <c r="E605" s="123"/>
      <c r="F605" s="123"/>
      <c r="G605" s="123"/>
      <c r="H605" s="123"/>
      <c r="I605" s="124"/>
      <c r="J605" s="86">
        <v>250</v>
      </c>
    </row>
    <row r="606" spans="1:10" ht="12.75" customHeight="1" thickBot="1">
      <c r="A606" s="34"/>
      <c r="B606" s="51">
        <f>B604+1</f>
        <v>222</v>
      </c>
      <c r="C606" s="38"/>
      <c r="D606" s="39"/>
      <c r="E606" s="40" t="s">
        <v>11</v>
      </c>
      <c r="F606" s="41">
        <v>130</v>
      </c>
      <c r="G606" s="42"/>
      <c r="H606" s="43"/>
      <c r="I606" s="47">
        <f>F606*G606</f>
        <v>0</v>
      </c>
      <c r="J606" s="20"/>
    </row>
    <row r="607" spans="1:10" ht="18" customHeight="1" thickBot="1">
      <c r="A607" s="57"/>
      <c r="B607" s="58"/>
      <c r="C607" s="58"/>
      <c r="D607" s="59"/>
      <c r="E607" s="15"/>
      <c r="F607" s="15" t="s">
        <v>12</v>
      </c>
      <c r="G607" s="16">
        <f>A603</f>
        <v>122</v>
      </c>
      <c r="H607" s="17"/>
      <c r="I607" s="14">
        <f>SUM(I604:I606)</f>
        <v>0</v>
      </c>
      <c r="J607" s="62"/>
    </row>
    <row r="608" spans="1:10" ht="34.5" customHeight="1">
      <c r="A608" s="52">
        <v>123</v>
      </c>
      <c r="B608" s="56"/>
      <c r="C608" s="125" t="s">
        <v>213</v>
      </c>
      <c r="D608" s="126"/>
      <c r="E608" s="126"/>
      <c r="F608" s="126"/>
      <c r="G608" s="126"/>
      <c r="H608" s="126"/>
      <c r="I608" s="127"/>
      <c r="J608" s="19"/>
    </row>
    <row r="609" spans="1:10" ht="12.75" customHeight="1">
      <c r="A609" s="7"/>
      <c r="B609" s="51">
        <v>223</v>
      </c>
      <c r="C609" s="38"/>
      <c r="D609" s="39"/>
      <c r="E609" s="40" t="s">
        <v>11</v>
      </c>
      <c r="F609" s="41">
        <v>1560</v>
      </c>
      <c r="G609" s="42"/>
      <c r="H609" s="43"/>
      <c r="I609" s="44">
        <f>F609*G609</f>
        <v>0</v>
      </c>
      <c r="J609" s="19"/>
    </row>
    <row r="610" spans="1:10" ht="33.75" customHeight="1">
      <c r="A610" s="34"/>
      <c r="B610" s="56"/>
      <c r="C610" s="122" t="s">
        <v>214</v>
      </c>
      <c r="D610" s="123"/>
      <c r="E610" s="123"/>
      <c r="F610" s="123"/>
      <c r="G610" s="123"/>
      <c r="H610" s="123"/>
      <c r="I610" s="124"/>
      <c r="J610" s="86">
        <v>1400</v>
      </c>
    </row>
    <row r="611" spans="1:10" ht="12.75" customHeight="1" thickBot="1">
      <c r="A611" s="34"/>
      <c r="B611" s="51">
        <f>B609+1</f>
        <v>224</v>
      </c>
      <c r="C611" s="38"/>
      <c r="D611" s="39"/>
      <c r="E611" s="40" t="s">
        <v>11</v>
      </c>
      <c r="F611" s="41">
        <v>1560</v>
      </c>
      <c r="G611" s="42"/>
      <c r="H611" s="43"/>
      <c r="I611" s="47">
        <f>F611*G611</f>
        <v>0</v>
      </c>
      <c r="J611" s="20"/>
    </row>
    <row r="612" spans="1:10" ht="18" customHeight="1" thickBot="1">
      <c r="A612" s="57"/>
      <c r="B612" s="58"/>
      <c r="C612" s="58"/>
      <c r="D612" s="59"/>
      <c r="E612" s="15"/>
      <c r="F612" s="15" t="s">
        <v>12</v>
      </c>
      <c r="G612" s="16">
        <f>A608</f>
        <v>123</v>
      </c>
      <c r="H612" s="17"/>
      <c r="I612" s="14">
        <f>SUM(I609:I611)</f>
        <v>0</v>
      </c>
      <c r="J612" s="62"/>
    </row>
    <row r="613" spans="1:10" ht="12.75" customHeight="1">
      <c r="A613" s="52">
        <v>124</v>
      </c>
      <c r="B613" s="56"/>
      <c r="C613" s="70" t="s">
        <v>210</v>
      </c>
      <c r="D613" s="45"/>
      <c r="E613" s="45"/>
      <c r="F613" s="45"/>
      <c r="G613" s="45"/>
      <c r="H613" s="45"/>
      <c r="I613" s="46"/>
      <c r="J613" s="19"/>
    </row>
    <row r="614" spans="1:10" ht="12.75" customHeight="1">
      <c r="A614" s="7"/>
      <c r="B614" s="51">
        <v>225</v>
      </c>
      <c r="C614" s="38"/>
      <c r="D614" s="39"/>
      <c r="E614" s="40" t="s">
        <v>11</v>
      </c>
      <c r="F614" s="41">
        <v>25</v>
      </c>
      <c r="G614" s="42"/>
      <c r="H614" s="43"/>
      <c r="I614" s="44">
        <f>F614*G614</f>
        <v>0</v>
      </c>
      <c r="J614" s="19"/>
    </row>
    <row r="615" spans="1:10" ht="12.75" customHeight="1">
      <c r="A615" s="34"/>
      <c r="B615" s="56"/>
      <c r="C615" s="70" t="s">
        <v>211</v>
      </c>
      <c r="D615" s="45"/>
      <c r="E615" s="45"/>
      <c r="F615" s="45"/>
      <c r="G615" s="45"/>
      <c r="H615" s="45"/>
      <c r="I615" s="46"/>
      <c r="J615" s="19">
        <v>20</v>
      </c>
    </row>
    <row r="616" spans="1:10" ht="12.75" customHeight="1" thickBot="1">
      <c r="A616" s="34"/>
      <c r="B616" s="51">
        <f>B614+1</f>
        <v>226</v>
      </c>
      <c r="C616" s="38"/>
      <c r="D616" s="39"/>
      <c r="E616" s="40" t="s">
        <v>11</v>
      </c>
      <c r="F616" s="41">
        <v>70</v>
      </c>
      <c r="G616" s="42"/>
      <c r="H616" s="43"/>
      <c r="I616" s="47">
        <f>F616*G616</f>
        <v>0</v>
      </c>
      <c r="J616" s="20"/>
    </row>
    <row r="617" spans="1:10" ht="18" customHeight="1" thickBot="1">
      <c r="A617" s="57"/>
      <c r="B617" s="58"/>
      <c r="C617" s="58"/>
      <c r="D617" s="59"/>
      <c r="E617" s="15"/>
      <c r="F617" s="15" t="s">
        <v>12</v>
      </c>
      <c r="G617" s="16">
        <f>A613</f>
        <v>124</v>
      </c>
      <c r="H617" s="17"/>
      <c r="I617" s="14">
        <f>SUM(I614:I616)</f>
        <v>0</v>
      </c>
      <c r="J617" s="62"/>
    </row>
    <row r="618" spans="1:10" ht="34.5" customHeight="1">
      <c r="A618" s="35">
        <v>125</v>
      </c>
      <c r="B618" s="48"/>
      <c r="C618" s="128" t="s">
        <v>215</v>
      </c>
      <c r="D618" s="128"/>
      <c r="E618" s="128"/>
      <c r="F618" s="128"/>
      <c r="G618" s="128"/>
      <c r="H618" s="128"/>
      <c r="I618" s="129"/>
      <c r="J618" s="18">
        <v>80</v>
      </c>
    </row>
    <row r="619" spans="1:10" ht="12.75" customHeight="1" thickBot="1">
      <c r="A619" s="7"/>
      <c r="B619" s="37">
        <v>227</v>
      </c>
      <c r="C619" s="21"/>
      <c r="D619" s="21"/>
      <c r="E619" s="29" t="s">
        <v>11</v>
      </c>
      <c r="F619" s="30">
        <v>25</v>
      </c>
      <c r="G619" s="31"/>
      <c r="H619" s="32"/>
      <c r="I619" s="33">
        <f>F619*G619</f>
        <v>0</v>
      </c>
      <c r="J619" s="20"/>
    </row>
    <row r="620" spans="1:10" ht="18" customHeight="1" thickBot="1">
      <c r="A620" s="57"/>
      <c r="B620" s="58"/>
      <c r="C620" s="58"/>
      <c r="D620" s="59"/>
      <c r="E620" s="60"/>
      <c r="F620" s="49" t="s">
        <v>12</v>
      </c>
      <c r="G620" s="16">
        <f>A618</f>
        <v>125</v>
      </c>
      <c r="H620" s="17"/>
      <c r="I620" s="14">
        <f>SUM(I619)</f>
        <v>0</v>
      </c>
      <c r="J620" s="61"/>
    </row>
    <row r="621" spans="1:10" ht="69" customHeight="1">
      <c r="A621" s="52">
        <v>126</v>
      </c>
      <c r="B621" s="56"/>
      <c r="C621" s="125" t="s">
        <v>216</v>
      </c>
      <c r="D621" s="126"/>
      <c r="E621" s="126"/>
      <c r="F621" s="126"/>
      <c r="G621" s="126"/>
      <c r="H621" s="126"/>
      <c r="I621" s="127"/>
      <c r="J621" s="19"/>
    </row>
    <row r="622" spans="1:10" ht="12.75" customHeight="1">
      <c r="A622" s="7"/>
      <c r="B622" s="51">
        <v>228</v>
      </c>
      <c r="C622" s="38"/>
      <c r="D622" s="39"/>
      <c r="E622" s="40" t="s">
        <v>11</v>
      </c>
      <c r="F622" s="41">
        <v>200</v>
      </c>
      <c r="G622" s="42"/>
      <c r="H622" s="43"/>
      <c r="I622" s="44">
        <f>F622*G622</f>
        <v>0</v>
      </c>
      <c r="J622" s="19">
        <v>1400</v>
      </c>
    </row>
    <row r="623" spans="1:10" ht="45" customHeight="1">
      <c r="A623" s="34"/>
      <c r="B623" s="56"/>
      <c r="C623" s="122" t="s">
        <v>217</v>
      </c>
      <c r="D623" s="123"/>
      <c r="E623" s="123"/>
      <c r="F623" s="123"/>
      <c r="G623" s="123"/>
      <c r="H623" s="123"/>
      <c r="I623" s="124"/>
      <c r="J623" s="19"/>
    </row>
    <row r="624" spans="1:10" ht="12.75" customHeight="1" thickBot="1">
      <c r="A624" s="34"/>
      <c r="B624" s="51">
        <f>B622+1</f>
        <v>229</v>
      </c>
      <c r="C624" s="38"/>
      <c r="D624" s="39"/>
      <c r="E624" s="40" t="s">
        <v>11</v>
      </c>
      <c r="F624" s="41">
        <v>3900</v>
      </c>
      <c r="G624" s="42"/>
      <c r="H624" s="43"/>
      <c r="I624" s="47">
        <f>F624*G624</f>
        <v>0</v>
      </c>
      <c r="J624" s="20"/>
    </row>
    <row r="625" spans="1:10" ht="18" customHeight="1" thickBot="1">
      <c r="A625" s="57"/>
      <c r="B625" s="58"/>
      <c r="C625" s="58"/>
      <c r="D625" s="59"/>
      <c r="E625" s="15"/>
      <c r="F625" s="15" t="s">
        <v>12</v>
      </c>
      <c r="G625" s="16">
        <f>A621</f>
        <v>126</v>
      </c>
      <c r="H625" s="17"/>
      <c r="I625" s="14">
        <f>SUM(I622:I624)</f>
        <v>0</v>
      </c>
      <c r="J625" s="62"/>
    </row>
    <row r="626" spans="1:10" ht="23.25" customHeight="1">
      <c r="A626" s="35">
        <v>127</v>
      </c>
      <c r="B626" s="48"/>
      <c r="C626" s="128" t="s">
        <v>218</v>
      </c>
      <c r="D626" s="128"/>
      <c r="E626" s="128"/>
      <c r="F626" s="128"/>
      <c r="G626" s="128"/>
      <c r="H626" s="128"/>
      <c r="I626" s="129"/>
      <c r="J626" s="18">
        <v>90</v>
      </c>
    </row>
    <row r="627" spans="1:10" ht="12.75" customHeight="1" thickBot="1">
      <c r="A627" s="7"/>
      <c r="B627" s="37">
        <v>230</v>
      </c>
      <c r="C627" s="21"/>
      <c r="D627" s="21"/>
      <c r="E627" s="29" t="s">
        <v>11</v>
      </c>
      <c r="F627" s="30">
        <v>8</v>
      </c>
      <c r="G627" s="31"/>
      <c r="H627" s="32"/>
      <c r="I627" s="33">
        <f>F627*G627</f>
        <v>0</v>
      </c>
      <c r="J627" s="20"/>
    </row>
    <row r="628" spans="1:10" ht="18" customHeight="1" thickBot="1">
      <c r="A628" s="57"/>
      <c r="B628" s="58"/>
      <c r="C628" s="58"/>
      <c r="D628" s="59"/>
      <c r="E628" s="60"/>
      <c r="F628" s="49" t="s">
        <v>12</v>
      </c>
      <c r="G628" s="16">
        <f>A626</f>
        <v>127</v>
      </c>
      <c r="H628" s="17"/>
      <c r="I628" s="14">
        <f>SUM(I627)</f>
        <v>0</v>
      </c>
      <c r="J628" s="61"/>
    </row>
    <row r="629" spans="1:10" ht="12.75" customHeight="1">
      <c r="A629" s="35">
        <v>128</v>
      </c>
      <c r="B629" s="48"/>
      <c r="C629" s="76" t="s">
        <v>219</v>
      </c>
      <c r="D629" s="36"/>
      <c r="E629" s="36"/>
      <c r="F629" s="36"/>
      <c r="G629" s="36"/>
      <c r="H629" s="36"/>
      <c r="I629" s="36"/>
      <c r="J629" s="18"/>
    </row>
    <row r="630" spans="1:10" ht="12.75" customHeight="1" thickBot="1">
      <c r="A630" s="7"/>
      <c r="B630" s="37">
        <v>231</v>
      </c>
      <c r="C630" s="21"/>
      <c r="D630" s="21"/>
      <c r="E630" s="29" t="s">
        <v>11</v>
      </c>
      <c r="F630" s="30">
        <v>1300</v>
      </c>
      <c r="G630" s="31"/>
      <c r="H630" s="32"/>
      <c r="I630" s="33">
        <f>F630*G630</f>
        <v>0</v>
      </c>
      <c r="J630" s="20">
        <v>80</v>
      </c>
    </row>
    <row r="631" spans="1:10" ht="18" customHeight="1" thickBot="1">
      <c r="A631" s="57"/>
      <c r="B631" s="58"/>
      <c r="C631" s="58"/>
      <c r="D631" s="59"/>
      <c r="E631" s="60"/>
      <c r="F631" s="49" t="s">
        <v>12</v>
      </c>
      <c r="G631" s="16">
        <f>A629</f>
        <v>128</v>
      </c>
      <c r="H631" s="17"/>
      <c r="I631" s="14">
        <f>SUM(I630)</f>
        <v>0</v>
      </c>
      <c r="J631" s="61"/>
    </row>
    <row r="632" spans="1:10" ht="34.5" customHeight="1">
      <c r="A632" s="35">
        <v>129</v>
      </c>
      <c r="B632" s="48"/>
      <c r="C632" s="128" t="s">
        <v>220</v>
      </c>
      <c r="D632" s="128"/>
      <c r="E632" s="128"/>
      <c r="F632" s="128"/>
      <c r="G632" s="128"/>
      <c r="H632" s="128"/>
      <c r="I632" s="129"/>
      <c r="J632" s="18">
        <v>200</v>
      </c>
    </row>
    <row r="633" spans="1:10" ht="12.75" customHeight="1" thickBot="1">
      <c r="A633" s="7"/>
      <c r="B633" s="37">
        <v>232</v>
      </c>
      <c r="C633" s="21"/>
      <c r="D633" s="21"/>
      <c r="E633" s="29" t="s">
        <v>11</v>
      </c>
      <c r="F633" s="30">
        <v>5200</v>
      </c>
      <c r="G633" s="31"/>
      <c r="H633" s="32"/>
      <c r="I633" s="33">
        <f>F633*G633</f>
        <v>0</v>
      </c>
      <c r="J633" s="20"/>
    </row>
    <row r="634" spans="1:10" ht="18" customHeight="1" thickBot="1">
      <c r="A634" s="57"/>
      <c r="B634" s="58"/>
      <c r="C634" s="58"/>
      <c r="D634" s="59"/>
      <c r="E634" s="60"/>
      <c r="F634" s="49" t="s">
        <v>12</v>
      </c>
      <c r="G634" s="16">
        <f>A632</f>
        <v>129</v>
      </c>
      <c r="H634" s="17"/>
      <c r="I634" s="14">
        <f>SUM(I633)</f>
        <v>0</v>
      </c>
      <c r="J634" s="61"/>
    </row>
    <row r="635" spans="1:10" ht="12.75" customHeight="1">
      <c r="A635" s="52">
        <v>130</v>
      </c>
      <c r="B635" s="56"/>
      <c r="C635" s="70" t="s">
        <v>221</v>
      </c>
      <c r="D635" s="45"/>
      <c r="E635" s="45"/>
      <c r="F635" s="45"/>
      <c r="G635" s="45"/>
      <c r="H635" s="45"/>
      <c r="I635" s="46"/>
      <c r="J635" s="19"/>
    </row>
    <row r="636" spans="1:10" ht="12.75" customHeight="1">
      <c r="A636" s="7"/>
      <c r="B636" s="51">
        <v>233</v>
      </c>
      <c r="C636" s="38"/>
      <c r="D636" s="39"/>
      <c r="E636" s="40" t="s">
        <v>11</v>
      </c>
      <c r="F636" s="41">
        <v>50</v>
      </c>
      <c r="G636" s="42"/>
      <c r="H636" s="43"/>
      <c r="I636" s="44">
        <f>F636*G636</f>
        <v>0</v>
      </c>
      <c r="J636" s="19"/>
    </row>
    <row r="637" spans="1:10" ht="12.75" customHeight="1">
      <c r="A637" s="34"/>
      <c r="B637" s="56"/>
      <c r="C637" s="70" t="s">
        <v>222</v>
      </c>
      <c r="D637" s="45"/>
      <c r="E637" s="45"/>
      <c r="F637" s="45"/>
      <c r="G637" s="45"/>
      <c r="H637" s="45"/>
      <c r="I637" s="46"/>
      <c r="J637" s="19"/>
    </row>
    <row r="638" spans="1:10" ht="12.75" customHeight="1">
      <c r="A638" s="34"/>
      <c r="B638" s="51">
        <f>B636+1</f>
        <v>234</v>
      </c>
      <c r="C638" s="38"/>
      <c r="D638" s="39"/>
      <c r="E638" s="40" t="s">
        <v>11</v>
      </c>
      <c r="F638" s="41">
        <v>10</v>
      </c>
      <c r="G638" s="42"/>
      <c r="H638" s="43"/>
      <c r="I638" s="44">
        <f>F638*G638</f>
        <v>0</v>
      </c>
      <c r="J638" s="19">
        <v>200</v>
      </c>
    </row>
    <row r="639" spans="1:10" ht="12.75" customHeight="1">
      <c r="A639" s="34"/>
      <c r="B639" s="56"/>
      <c r="C639" s="70" t="s">
        <v>223</v>
      </c>
      <c r="D639" s="45"/>
      <c r="E639" s="45"/>
      <c r="F639" s="45"/>
      <c r="G639" s="45"/>
      <c r="H639" s="45"/>
      <c r="I639" s="46"/>
      <c r="J639" s="19"/>
    </row>
    <row r="640" spans="1:10" ht="12.75" customHeight="1" thickBot="1">
      <c r="A640" s="34"/>
      <c r="B640" s="51">
        <f>B638+1</f>
        <v>235</v>
      </c>
      <c r="C640" s="38"/>
      <c r="D640" s="39"/>
      <c r="E640" s="40" t="s">
        <v>11</v>
      </c>
      <c r="F640" s="41">
        <v>15</v>
      </c>
      <c r="G640" s="42"/>
      <c r="H640" s="43"/>
      <c r="I640" s="47">
        <f>F640*G640</f>
        <v>0</v>
      </c>
      <c r="J640" s="20"/>
    </row>
    <row r="641" spans="1:10" ht="18" customHeight="1" thickBot="1">
      <c r="A641" s="57"/>
      <c r="B641" s="58"/>
      <c r="C641" s="58"/>
      <c r="D641" s="59"/>
      <c r="E641" s="15"/>
      <c r="F641" s="15" t="s">
        <v>12</v>
      </c>
      <c r="G641" s="16">
        <f>A635</f>
        <v>130</v>
      </c>
      <c r="H641" s="17"/>
      <c r="I641" s="14">
        <f>SUM(I636:I640)</f>
        <v>0</v>
      </c>
      <c r="J641" s="62"/>
    </row>
    <row r="642" spans="1:10" ht="12.75" customHeight="1">
      <c r="A642" s="35">
        <v>131</v>
      </c>
      <c r="B642" s="48"/>
      <c r="C642" s="76" t="s">
        <v>224</v>
      </c>
      <c r="D642" s="36"/>
      <c r="E642" s="36"/>
      <c r="F642" s="36"/>
      <c r="G642" s="36"/>
      <c r="H642" s="36"/>
      <c r="I642" s="36"/>
      <c r="J642" s="18"/>
    </row>
    <row r="643" spans="1:10" ht="12.75" customHeight="1" thickBot="1">
      <c r="A643" s="7"/>
      <c r="B643" s="37">
        <v>236</v>
      </c>
      <c r="C643" s="21"/>
      <c r="D643" s="21"/>
      <c r="E643" s="29" t="s">
        <v>11</v>
      </c>
      <c r="F643" s="30">
        <v>300</v>
      </c>
      <c r="G643" s="31"/>
      <c r="H643" s="32"/>
      <c r="I643" s="33">
        <f>F643*G643</f>
        <v>0</v>
      </c>
      <c r="J643" s="20">
        <v>150</v>
      </c>
    </row>
    <row r="644" spans="1:10" ht="18" customHeight="1" thickBot="1">
      <c r="A644" s="57"/>
      <c r="B644" s="58"/>
      <c r="C644" s="58"/>
      <c r="D644" s="59"/>
      <c r="E644" s="60"/>
      <c r="F644" s="49" t="s">
        <v>12</v>
      </c>
      <c r="G644" s="16">
        <f>A642</f>
        <v>131</v>
      </c>
      <c r="H644" s="17"/>
      <c r="I644" s="14">
        <f>SUM(I643)</f>
        <v>0</v>
      </c>
      <c r="J644" s="61"/>
    </row>
    <row r="645" spans="1:10" ht="45.75" customHeight="1">
      <c r="A645" s="35">
        <v>132</v>
      </c>
      <c r="B645" s="48"/>
      <c r="C645" s="128" t="s">
        <v>225</v>
      </c>
      <c r="D645" s="128"/>
      <c r="E645" s="128"/>
      <c r="F645" s="128"/>
      <c r="G645" s="128"/>
      <c r="H645" s="128"/>
      <c r="I645" s="129"/>
      <c r="J645" s="18"/>
    </row>
    <row r="646" spans="1:10" ht="12.75" customHeight="1" thickBot="1">
      <c r="A646" s="7"/>
      <c r="B646" s="37">
        <v>237</v>
      </c>
      <c r="C646" s="21"/>
      <c r="D646" s="21"/>
      <c r="E646" s="29" t="s">
        <v>11</v>
      </c>
      <c r="F646" s="30">
        <v>80</v>
      </c>
      <c r="G646" s="31"/>
      <c r="H646" s="32"/>
      <c r="I646" s="33">
        <f>F646*G646</f>
        <v>0</v>
      </c>
      <c r="J646" s="20">
        <v>100</v>
      </c>
    </row>
    <row r="647" spans="1:10" ht="18" customHeight="1" thickBot="1">
      <c r="A647" s="57"/>
      <c r="B647" s="58"/>
      <c r="C647" s="58"/>
      <c r="D647" s="59"/>
      <c r="E647" s="60"/>
      <c r="F647" s="49" t="s">
        <v>12</v>
      </c>
      <c r="G647" s="16">
        <f>A645</f>
        <v>132</v>
      </c>
      <c r="H647" s="17"/>
      <c r="I647" s="14">
        <f>SUM(I646)</f>
        <v>0</v>
      </c>
      <c r="J647" s="61"/>
    </row>
    <row r="648" spans="1:10" ht="23.25" customHeight="1">
      <c r="A648" s="35">
        <v>133</v>
      </c>
      <c r="B648" s="48"/>
      <c r="C648" s="128" t="s">
        <v>230</v>
      </c>
      <c r="D648" s="128"/>
      <c r="E648" s="128"/>
      <c r="F648" s="128"/>
      <c r="G648" s="128"/>
      <c r="H648" s="128"/>
      <c r="I648" s="129"/>
      <c r="J648" s="18"/>
    </row>
    <row r="649" spans="1:10" ht="12.75" customHeight="1" thickBot="1">
      <c r="A649" s="7"/>
      <c r="B649" s="37">
        <v>238</v>
      </c>
      <c r="C649" s="21"/>
      <c r="D649" s="21"/>
      <c r="E649" s="29" t="s">
        <v>11</v>
      </c>
      <c r="F649" s="30">
        <v>2800</v>
      </c>
      <c r="G649" s="31"/>
      <c r="H649" s="32"/>
      <c r="I649" s="33">
        <f>F649*G649</f>
        <v>0</v>
      </c>
      <c r="J649" s="20">
        <v>70</v>
      </c>
    </row>
    <row r="650" spans="1:10" ht="18" customHeight="1" thickBot="1">
      <c r="A650" s="57"/>
      <c r="B650" s="58"/>
      <c r="C650" s="58"/>
      <c r="D650" s="59"/>
      <c r="E650" s="60"/>
      <c r="F650" s="49" t="s">
        <v>12</v>
      </c>
      <c r="G650" s="16">
        <f>A648</f>
        <v>133</v>
      </c>
      <c r="H650" s="17"/>
      <c r="I650" s="14">
        <f>SUM(I649)</f>
        <v>0</v>
      </c>
      <c r="J650" s="61"/>
    </row>
    <row r="651" spans="1:10" ht="23.25" customHeight="1">
      <c r="A651" s="35">
        <v>134</v>
      </c>
      <c r="B651" s="48"/>
      <c r="C651" s="128" t="s">
        <v>226</v>
      </c>
      <c r="D651" s="128"/>
      <c r="E651" s="128"/>
      <c r="F651" s="128"/>
      <c r="G651" s="128"/>
      <c r="H651" s="128"/>
      <c r="I651" s="129"/>
      <c r="J651" s="18"/>
    </row>
    <row r="652" spans="1:10" ht="12.75" customHeight="1" thickBot="1">
      <c r="A652" s="7"/>
      <c r="B652" s="37">
        <v>239</v>
      </c>
      <c r="C652" s="21"/>
      <c r="D652" s="21"/>
      <c r="E652" s="29" t="s">
        <v>11</v>
      </c>
      <c r="F652" s="30">
        <v>2</v>
      </c>
      <c r="G652" s="31"/>
      <c r="H652" s="32"/>
      <c r="I652" s="33">
        <f>F652*G652</f>
        <v>0</v>
      </c>
      <c r="J652" s="20">
        <v>70</v>
      </c>
    </row>
    <row r="653" spans="1:10" ht="18" customHeight="1" thickBot="1">
      <c r="A653" s="57"/>
      <c r="B653" s="58"/>
      <c r="C653" s="58"/>
      <c r="D653" s="59"/>
      <c r="E653" s="60"/>
      <c r="F653" s="49" t="s">
        <v>12</v>
      </c>
      <c r="G653" s="16">
        <f>A651</f>
        <v>134</v>
      </c>
      <c r="H653" s="17"/>
      <c r="I653" s="14">
        <f>SUM(I652)</f>
        <v>0</v>
      </c>
      <c r="J653" s="61"/>
    </row>
    <row r="654" spans="1:10" ht="12.75" customHeight="1">
      <c r="A654" s="35">
        <v>135</v>
      </c>
      <c r="B654" s="48"/>
      <c r="C654" s="76" t="s">
        <v>227</v>
      </c>
      <c r="D654" s="36"/>
      <c r="E654" s="36"/>
      <c r="F654" s="36"/>
      <c r="G654" s="36"/>
      <c r="H654" s="36"/>
      <c r="I654" s="36"/>
      <c r="J654" s="18"/>
    </row>
    <row r="655" spans="1:10" ht="12.75" customHeight="1" thickBot="1">
      <c r="A655" s="7"/>
      <c r="B655" s="37">
        <v>240</v>
      </c>
      <c r="C655" s="21"/>
      <c r="D655" s="21"/>
      <c r="E655" s="29" t="s">
        <v>11</v>
      </c>
      <c r="F655" s="30">
        <v>100</v>
      </c>
      <c r="G655" s="31"/>
      <c r="H655" s="32"/>
      <c r="I655" s="33">
        <f>F655*G655</f>
        <v>0</v>
      </c>
      <c r="J655" s="20">
        <v>90</v>
      </c>
    </row>
    <row r="656" spans="1:10" ht="18" customHeight="1" thickBot="1">
      <c r="A656" s="57"/>
      <c r="B656" s="58"/>
      <c r="C656" s="58"/>
      <c r="D656" s="59"/>
      <c r="E656" s="60"/>
      <c r="F656" s="49" t="s">
        <v>12</v>
      </c>
      <c r="G656" s="16">
        <f>A654</f>
        <v>135</v>
      </c>
      <c r="H656" s="17"/>
      <c r="I656" s="14">
        <f>SUM(I655)</f>
        <v>0</v>
      </c>
      <c r="J656" s="61"/>
    </row>
    <row r="657" spans="1:10" ht="23.25" customHeight="1">
      <c r="A657" s="35">
        <v>136</v>
      </c>
      <c r="B657" s="48"/>
      <c r="C657" s="128" t="s">
        <v>463</v>
      </c>
      <c r="D657" s="128"/>
      <c r="E657" s="128"/>
      <c r="F657" s="128"/>
      <c r="G657" s="128"/>
      <c r="H657" s="128"/>
      <c r="I657" s="129"/>
      <c r="J657" s="18">
        <v>30</v>
      </c>
    </row>
    <row r="658" spans="1:10" ht="12.75" customHeight="1" thickBot="1">
      <c r="A658" s="7"/>
      <c r="B658" s="37">
        <v>241</v>
      </c>
      <c r="C658" s="21"/>
      <c r="D658" s="21"/>
      <c r="E658" s="29" t="s">
        <v>11</v>
      </c>
      <c r="F658" s="30">
        <v>5</v>
      </c>
      <c r="G658" s="31"/>
      <c r="H658" s="32"/>
      <c r="I658" s="33">
        <f>F658*G658</f>
        <v>0</v>
      </c>
      <c r="J658" s="20"/>
    </row>
    <row r="659" spans="1:10" ht="18" customHeight="1" thickBot="1">
      <c r="A659" s="57"/>
      <c r="B659" s="58"/>
      <c r="C659" s="58"/>
      <c r="D659" s="59"/>
      <c r="E659" s="60"/>
      <c r="F659" s="49" t="s">
        <v>12</v>
      </c>
      <c r="G659" s="16">
        <f>A657</f>
        <v>136</v>
      </c>
      <c r="H659" s="17"/>
      <c r="I659" s="14">
        <f>SUM(I658)</f>
        <v>0</v>
      </c>
      <c r="J659" s="61"/>
    </row>
    <row r="660" spans="1:10" ht="12.75" customHeight="1">
      <c r="A660" s="35">
        <v>137</v>
      </c>
      <c r="B660" s="48"/>
      <c r="C660" s="76" t="s">
        <v>228</v>
      </c>
      <c r="D660" s="36"/>
      <c r="E660" s="36"/>
      <c r="F660" s="36"/>
      <c r="G660" s="36"/>
      <c r="H660" s="36"/>
      <c r="I660" s="36"/>
      <c r="J660" s="18"/>
    </row>
    <row r="661" spans="1:10" ht="12.75" customHeight="1" thickBot="1">
      <c r="A661" s="7"/>
      <c r="B661" s="37">
        <v>242</v>
      </c>
      <c r="C661" s="21"/>
      <c r="D661" s="21"/>
      <c r="E661" s="29" t="s">
        <v>28</v>
      </c>
      <c r="F661" s="30">
        <v>900</v>
      </c>
      <c r="G661" s="31"/>
      <c r="H661" s="32"/>
      <c r="I661" s="33">
        <f>F661*G661</f>
        <v>0</v>
      </c>
      <c r="J661" s="20">
        <v>550</v>
      </c>
    </row>
    <row r="662" spans="1:10" ht="18" customHeight="1" thickBot="1">
      <c r="A662" s="57"/>
      <c r="B662" s="58"/>
      <c r="C662" s="58"/>
      <c r="D662" s="59"/>
      <c r="E662" s="60"/>
      <c r="F662" s="49" t="s">
        <v>12</v>
      </c>
      <c r="G662" s="16">
        <f>A660</f>
        <v>137</v>
      </c>
      <c r="H662" s="17"/>
      <c r="I662" s="14">
        <f>SUM(I661)</f>
        <v>0</v>
      </c>
      <c r="J662" s="61"/>
    </row>
    <row r="663" spans="1:10" ht="12.75" customHeight="1">
      <c r="A663" s="35">
        <v>138</v>
      </c>
      <c r="B663" s="48"/>
      <c r="C663" s="76" t="s">
        <v>229</v>
      </c>
      <c r="D663" s="36"/>
      <c r="E663" s="36"/>
      <c r="F663" s="36"/>
      <c r="G663" s="36"/>
      <c r="H663" s="36"/>
      <c r="I663" s="36"/>
      <c r="J663" s="18"/>
    </row>
    <row r="664" spans="1:10" ht="12.75" customHeight="1" thickBot="1">
      <c r="A664" s="7"/>
      <c r="B664" s="37">
        <v>243</v>
      </c>
      <c r="C664" s="21"/>
      <c r="D664" s="21"/>
      <c r="E664" s="29" t="s">
        <v>11</v>
      </c>
      <c r="F664" s="30">
        <v>4000</v>
      </c>
      <c r="G664" s="31"/>
      <c r="H664" s="32"/>
      <c r="I664" s="33">
        <f>F664*G664</f>
        <v>0</v>
      </c>
      <c r="J664" s="20">
        <v>30</v>
      </c>
    </row>
    <row r="665" spans="1:10" ht="18" customHeight="1" thickBot="1">
      <c r="A665" s="57"/>
      <c r="B665" s="58"/>
      <c r="C665" s="58"/>
      <c r="D665" s="59"/>
      <c r="E665" s="60"/>
      <c r="F665" s="49" t="s">
        <v>12</v>
      </c>
      <c r="G665" s="16">
        <f>A663</f>
        <v>138</v>
      </c>
      <c r="H665" s="17"/>
      <c r="I665" s="14">
        <f>SUM(I664)</f>
        <v>0</v>
      </c>
      <c r="J665" s="61"/>
    </row>
    <row r="666" spans="1:10" ht="45.75" customHeight="1">
      <c r="A666" s="52">
        <v>139</v>
      </c>
      <c r="B666" s="56"/>
      <c r="C666" s="125" t="s">
        <v>231</v>
      </c>
      <c r="D666" s="126"/>
      <c r="E666" s="126"/>
      <c r="F666" s="126"/>
      <c r="G666" s="126"/>
      <c r="H666" s="126"/>
      <c r="I666" s="127"/>
      <c r="J666" s="19"/>
    </row>
    <row r="667" spans="1:10" ht="12.75" customHeight="1">
      <c r="A667" s="7"/>
      <c r="B667" s="51">
        <v>244</v>
      </c>
      <c r="C667" s="38"/>
      <c r="D667" s="39"/>
      <c r="E667" s="40" t="s">
        <v>11</v>
      </c>
      <c r="F667" s="41">
        <v>200</v>
      </c>
      <c r="G667" s="42"/>
      <c r="H667" s="43"/>
      <c r="I667" s="44">
        <f>F667*G667</f>
        <v>0</v>
      </c>
      <c r="J667" s="19"/>
    </row>
    <row r="668" spans="1:10" s="90" customFormat="1" ht="33.75" customHeight="1">
      <c r="A668" s="88"/>
      <c r="B668" s="89"/>
      <c r="C668" s="122" t="s">
        <v>232</v>
      </c>
      <c r="D668" s="123"/>
      <c r="E668" s="123"/>
      <c r="F668" s="123"/>
      <c r="G668" s="123"/>
      <c r="H668" s="123"/>
      <c r="I668" s="124"/>
      <c r="J668" s="74">
        <v>650</v>
      </c>
    </row>
    <row r="669" spans="1:10" ht="12.75" customHeight="1">
      <c r="A669" s="34"/>
      <c r="B669" s="51">
        <f>B667+1</f>
        <v>245</v>
      </c>
      <c r="C669" s="38"/>
      <c r="D669" s="39"/>
      <c r="E669" s="40" t="s">
        <v>11</v>
      </c>
      <c r="F669" s="41">
        <v>3500</v>
      </c>
      <c r="G669" s="42"/>
      <c r="H669" s="43"/>
      <c r="I669" s="44">
        <f>F669*G669</f>
        <v>0</v>
      </c>
      <c r="J669" s="19"/>
    </row>
    <row r="670" spans="1:10" ht="22.5" customHeight="1">
      <c r="A670" s="34"/>
      <c r="B670" s="56"/>
      <c r="C670" s="122" t="s">
        <v>233</v>
      </c>
      <c r="D670" s="123"/>
      <c r="E670" s="123"/>
      <c r="F670" s="123"/>
      <c r="G670" s="123"/>
      <c r="H670" s="123"/>
      <c r="I670" s="124"/>
      <c r="J670" s="19"/>
    </row>
    <row r="671" spans="1:10" ht="12.75" customHeight="1" thickBot="1">
      <c r="A671" s="34"/>
      <c r="B671" s="51">
        <f>B669+1</f>
        <v>246</v>
      </c>
      <c r="C671" s="38"/>
      <c r="D671" s="39"/>
      <c r="E671" s="40" t="s">
        <v>11</v>
      </c>
      <c r="F671" s="41">
        <v>120</v>
      </c>
      <c r="G671" s="42"/>
      <c r="H671" s="43"/>
      <c r="I671" s="47">
        <f>F671*G671</f>
        <v>0</v>
      </c>
      <c r="J671" s="20"/>
    </row>
    <row r="672" spans="1:10" ht="18" customHeight="1" thickBot="1">
      <c r="A672" s="57"/>
      <c r="B672" s="58"/>
      <c r="C672" s="58"/>
      <c r="D672" s="59"/>
      <c r="E672" s="15"/>
      <c r="F672" s="15" t="s">
        <v>12</v>
      </c>
      <c r="G672" s="16">
        <f>A666</f>
        <v>139</v>
      </c>
      <c r="H672" s="17"/>
      <c r="I672" s="14">
        <f>SUM(I667:I671)</f>
        <v>0</v>
      </c>
      <c r="J672" s="62"/>
    </row>
    <row r="673" spans="1:10" ht="23.25" customHeight="1">
      <c r="A673" s="52">
        <v>140</v>
      </c>
      <c r="B673" s="48"/>
      <c r="C673" s="128" t="s">
        <v>234</v>
      </c>
      <c r="D673" s="128"/>
      <c r="E673" s="128"/>
      <c r="F673" s="128"/>
      <c r="G673" s="128"/>
      <c r="H673" s="128"/>
      <c r="I673" s="129"/>
      <c r="J673" s="18"/>
    </row>
    <row r="674" spans="1:10" ht="12.75" customHeight="1">
      <c r="A674" s="52"/>
      <c r="B674" s="56"/>
      <c r="C674" s="70" t="s">
        <v>236</v>
      </c>
      <c r="D674" s="45"/>
      <c r="E674" s="45"/>
      <c r="F674" s="45"/>
      <c r="G674" s="45"/>
      <c r="H674" s="45"/>
      <c r="I674" s="46"/>
      <c r="J674" s="19"/>
    </row>
    <row r="675" spans="1:10" ht="12.75" customHeight="1">
      <c r="A675" s="7"/>
      <c r="B675" s="51">
        <v>247</v>
      </c>
      <c r="C675" s="38"/>
      <c r="D675" s="39"/>
      <c r="E675" s="40" t="s">
        <v>11</v>
      </c>
      <c r="F675" s="41">
        <v>50</v>
      </c>
      <c r="G675" s="42"/>
      <c r="H675" s="43"/>
      <c r="I675" s="44">
        <f>F675*G675</f>
        <v>0</v>
      </c>
      <c r="J675" s="19">
        <v>3</v>
      </c>
    </row>
    <row r="676" spans="1:10" ht="12.75" customHeight="1">
      <c r="A676" s="34"/>
      <c r="B676" s="56"/>
      <c r="C676" s="70" t="s">
        <v>181</v>
      </c>
      <c r="D676" s="45"/>
      <c r="E676" s="45"/>
      <c r="F676" s="45"/>
      <c r="G676" s="45"/>
      <c r="H676" s="45"/>
      <c r="I676" s="46"/>
      <c r="J676" s="19"/>
    </row>
    <row r="677" spans="1:10" ht="12.75" customHeight="1" thickBot="1">
      <c r="A677" s="34"/>
      <c r="B677" s="51">
        <f>B675+1</f>
        <v>248</v>
      </c>
      <c r="C677" s="38"/>
      <c r="D677" s="39"/>
      <c r="E677" s="40" t="s">
        <v>11</v>
      </c>
      <c r="F677" s="41">
        <v>50</v>
      </c>
      <c r="G677" s="42"/>
      <c r="H677" s="43"/>
      <c r="I677" s="47">
        <f>F677*G677</f>
        <v>0</v>
      </c>
      <c r="J677" s="20"/>
    </row>
    <row r="678" spans="1:10" ht="18" customHeight="1" thickBot="1">
      <c r="A678" s="57"/>
      <c r="B678" s="58"/>
      <c r="C678" s="58"/>
      <c r="D678" s="59"/>
      <c r="E678" s="15"/>
      <c r="F678" s="15" t="s">
        <v>12</v>
      </c>
      <c r="G678" s="16">
        <f>A673</f>
        <v>140</v>
      </c>
      <c r="H678" s="17"/>
      <c r="I678" s="14">
        <f>SUM(I675:I677)</f>
        <v>0</v>
      </c>
      <c r="J678" s="62"/>
    </row>
    <row r="679" spans="1:10" ht="23.25" customHeight="1">
      <c r="A679" s="52">
        <v>141</v>
      </c>
      <c r="B679" s="48"/>
      <c r="C679" s="128" t="s">
        <v>235</v>
      </c>
      <c r="D679" s="128"/>
      <c r="E679" s="128"/>
      <c r="F679" s="128"/>
      <c r="G679" s="128"/>
      <c r="H679" s="128"/>
      <c r="I679" s="129"/>
      <c r="J679" s="18"/>
    </row>
    <row r="680" spans="1:10" ht="12.75" customHeight="1">
      <c r="A680" s="52"/>
      <c r="B680" s="56"/>
      <c r="C680" s="70" t="s">
        <v>237</v>
      </c>
      <c r="D680" s="45"/>
      <c r="E680" s="45"/>
      <c r="F680" s="45"/>
      <c r="G680" s="45"/>
      <c r="H680" s="45"/>
      <c r="I680" s="46"/>
      <c r="J680" s="19"/>
    </row>
    <row r="681" spans="1:10" ht="12.75" customHeight="1">
      <c r="A681" s="7"/>
      <c r="B681" s="51">
        <v>249</v>
      </c>
      <c r="C681" s="38"/>
      <c r="D681" s="39"/>
      <c r="E681" s="40" t="s">
        <v>11</v>
      </c>
      <c r="F681" s="41">
        <v>100</v>
      </c>
      <c r="G681" s="42"/>
      <c r="H681" s="43"/>
      <c r="I681" s="44">
        <f>F681*G681</f>
        <v>0</v>
      </c>
      <c r="J681" s="19">
        <v>100</v>
      </c>
    </row>
    <row r="682" spans="1:10" ht="12.75" customHeight="1">
      <c r="A682" s="34"/>
      <c r="B682" s="56"/>
      <c r="C682" s="70" t="s">
        <v>238</v>
      </c>
      <c r="D682" s="45"/>
      <c r="E682" s="45"/>
      <c r="F682" s="45"/>
      <c r="G682" s="45"/>
      <c r="H682" s="45"/>
      <c r="I682" s="46"/>
      <c r="J682" s="19"/>
    </row>
    <row r="683" spans="1:10" ht="12.75" customHeight="1" thickBot="1">
      <c r="A683" s="34"/>
      <c r="B683" s="51">
        <f>B681+1</f>
        <v>250</v>
      </c>
      <c r="C683" s="38"/>
      <c r="D683" s="39"/>
      <c r="E683" s="40" t="s">
        <v>11</v>
      </c>
      <c r="F683" s="41">
        <v>200</v>
      </c>
      <c r="G683" s="42"/>
      <c r="H683" s="43"/>
      <c r="I683" s="47">
        <f>F683*G683</f>
        <v>0</v>
      </c>
      <c r="J683" s="20"/>
    </row>
    <row r="684" spans="1:10" ht="18" customHeight="1" thickBot="1">
      <c r="A684" s="57"/>
      <c r="B684" s="58"/>
      <c r="C684" s="58"/>
      <c r="D684" s="59"/>
      <c r="E684" s="15"/>
      <c r="F684" s="15" t="s">
        <v>12</v>
      </c>
      <c r="G684" s="16">
        <f>A679</f>
        <v>141</v>
      </c>
      <c r="H684" s="17"/>
      <c r="I684" s="14">
        <f>SUM(I681:I683)</f>
        <v>0</v>
      </c>
      <c r="J684" s="62"/>
    </row>
    <row r="685" spans="1:10" ht="34.5" customHeight="1">
      <c r="A685" s="35">
        <v>142</v>
      </c>
      <c r="B685" s="48"/>
      <c r="C685" s="137" t="s">
        <v>241</v>
      </c>
      <c r="D685" s="137"/>
      <c r="E685" s="137"/>
      <c r="F685" s="137"/>
      <c r="G685" s="137"/>
      <c r="H685" s="137"/>
      <c r="I685" s="138"/>
      <c r="J685" s="18">
        <v>30</v>
      </c>
    </row>
    <row r="686" spans="1:10" ht="12.75" customHeight="1" thickBot="1">
      <c r="A686" s="7"/>
      <c r="B686" s="37">
        <v>251</v>
      </c>
      <c r="C686" s="21"/>
      <c r="D686" s="21"/>
      <c r="E686" s="29" t="s">
        <v>11</v>
      </c>
      <c r="F686" s="30">
        <v>60</v>
      </c>
      <c r="G686" s="31"/>
      <c r="H686" s="32"/>
      <c r="I686" s="33">
        <f>F686*G686</f>
        <v>0</v>
      </c>
      <c r="J686" s="20"/>
    </row>
    <row r="687" spans="1:10" ht="18" customHeight="1" thickBot="1">
      <c r="A687" s="57"/>
      <c r="B687" s="58"/>
      <c r="C687" s="58"/>
      <c r="D687" s="59"/>
      <c r="E687" s="60"/>
      <c r="F687" s="49" t="s">
        <v>12</v>
      </c>
      <c r="G687" s="16">
        <f>A685</f>
        <v>142</v>
      </c>
      <c r="H687" s="17"/>
      <c r="I687" s="14">
        <f>SUM(I686)</f>
        <v>0</v>
      </c>
      <c r="J687" s="61"/>
    </row>
    <row r="688" spans="1:10" ht="45.75" customHeight="1">
      <c r="A688" s="35">
        <v>143</v>
      </c>
      <c r="B688" s="48"/>
      <c r="C688" s="137" t="s">
        <v>239</v>
      </c>
      <c r="D688" s="137"/>
      <c r="E688" s="137"/>
      <c r="F688" s="137"/>
      <c r="G688" s="137"/>
      <c r="H688" s="137"/>
      <c r="I688" s="138"/>
      <c r="J688" s="18">
        <v>400</v>
      </c>
    </row>
    <row r="689" spans="1:10" ht="12.75" customHeight="1" thickBot="1">
      <c r="A689" s="7"/>
      <c r="B689" s="37">
        <v>252</v>
      </c>
      <c r="C689" s="21"/>
      <c r="D689" s="21"/>
      <c r="E689" s="29" t="s">
        <v>11</v>
      </c>
      <c r="F689" s="30">
        <v>200</v>
      </c>
      <c r="G689" s="31"/>
      <c r="H689" s="32"/>
      <c r="I689" s="33">
        <f>F689*G689</f>
        <v>0</v>
      </c>
      <c r="J689" s="20"/>
    </row>
    <row r="690" spans="1:10" ht="18" customHeight="1" thickBot="1">
      <c r="A690" s="57"/>
      <c r="B690" s="58"/>
      <c r="C690" s="58"/>
      <c r="D690" s="59"/>
      <c r="E690" s="60"/>
      <c r="F690" s="49" t="s">
        <v>12</v>
      </c>
      <c r="G690" s="16">
        <f>A688</f>
        <v>143</v>
      </c>
      <c r="H690" s="17"/>
      <c r="I690" s="14">
        <f>SUM(I689)</f>
        <v>0</v>
      </c>
      <c r="J690" s="61"/>
    </row>
    <row r="691" spans="1:10" ht="45.75" customHeight="1">
      <c r="A691" s="35">
        <v>144</v>
      </c>
      <c r="B691" s="48"/>
      <c r="C691" s="137" t="s">
        <v>240</v>
      </c>
      <c r="D691" s="137"/>
      <c r="E691" s="137"/>
      <c r="F691" s="137"/>
      <c r="G691" s="137"/>
      <c r="H691" s="137"/>
      <c r="I691" s="138"/>
      <c r="J691" s="18">
        <v>30</v>
      </c>
    </row>
    <row r="692" spans="1:10" ht="12.75" customHeight="1" thickBot="1">
      <c r="A692" s="7"/>
      <c r="B692" s="37">
        <v>253</v>
      </c>
      <c r="C692" s="21"/>
      <c r="D692" s="21"/>
      <c r="E692" s="29" t="s">
        <v>11</v>
      </c>
      <c r="F692" s="30">
        <v>400</v>
      </c>
      <c r="G692" s="31"/>
      <c r="H692" s="32"/>
      <c r="I692" s="33">
        <f>F692*G692</f>
        <v>0</v>
      </c>
      <c r="J692" s="20"/>
    </row>
    <row r="693" spans="1:10" ht="18" customHeight="1" thickBot="1">
      <c r="A693" s="57"/>
      <c r="B693" s="58"/>
      <c r="C693" s="58"/>
      <c r="D693" s="59"/>
      <c r="E693" s="60"/>
      <c r="F693" s="49" t="s">
        <v>12</v>
      </c>
      <c r="G693" s="16">
        <f>A691</f>
        <v>144</v>
      </c>
      <c r="H693" s="17"/>
      <c r="I693" s="14">
        <f>SUM(I692)</f>
        <v>0</v>
      </c>
      <c r="J693" s="61"/>
    </row>
    <row r="694" spans="1:10" ht="12.75" customHeight="1">
      <c r="A694" s="35">
        <v>145</v>
      </c>
      <c r="B694" s="48"/>
      <c r="C694" s="73" t="s">
        <v>242</v>
      </c>
      <c r="D694" s="73"/>
      <c r="E694" s="73"/>
      <c r="F694" s="73"/>
      <c r="G694" s="73"/>
      <c r="H694" s="73"/>
      <c r="I694" s="91"/>
      <c r="J694" s="18"/>
    </row>
    <row r="695" spans="1:10" ht="12.75" customHeight="1" thickBot="1">
      <c r="A695" s="7"/>
      <c r="B695" s="37">
        <v>254</v>
      </c>
      <c r="C695" s="21"/>
      <c r="D695" s="21"/>
      <c r="E695" s="29" t="s">
        <v>11</v>
      </c>
      <c r="F695" s="30">
        <v>500</v>
      </c>
      <c r="G695" s="31"/>
      <c r="H695" s="32"/>
      <c r="I695" s="33">
        <f>F695*G695</f>
        <v>0</v>
      </c>
      <c r="J695" s="20">
        <v>10</v>
      </c>
    </row>
    <row r="696" spans="1:10" ht="18" customHeight="1" thickBot="1">
      <c r="A696" s="57"/>
      <c r="B696" s="58"/>
      <c r="C696" s="58"/>
      <c r="D696" s="59"/>
      <c r="E696" s="60"/>
      <c r="F696" s="49" t="s">
        <v>12</v>
      </c>
      <c r="G696" s="16">
        <f>A694</f>
        <v>145</v>
      </c>
      <c r="H696" s="17"/>
      <c r="I696" s="14">
        <f>SUM(I695)</f>
        <v>0</v>
      </c>
      <c r="J696" s="61"/>
    </row>
    <row r="697" spans="1:10" ht="23.25" customHeight="1">
      <c r="A697" s="35">
        <v>146</v>
      </c>
      <c r="B697" s="48"/>
      <c r="C697" s="128" t="s">
        <v>420</v>
      </c>
      <c r="D697" s="128"/>
      <c r="E697" s="128"/>
      <c r="F697" s="128"/>
      <c r="G697" s="128"/>
      <c r="H697" s="128"/>
      <c r="I697" s="129"/>
      <c r="J697" s="18">
        <v>1000</v>
      </c>
    </row>
    <row r="698" spans="1:10" ht="12.75" customHeight="1" thickBot="1">
      <c r="A698" s="7"/>
      <c r="B698" s="37">
        <v>255</v>
      </c>
      <c r="C698" s="21"/>
      <c r="D698" s="21"/>
      <c r="E698" s="29" t="s">
        <v>11</v>
      </c>
      <c r="F698" s="30">
        <v>400</v>
      </c>
      <c r="G698" s="31"/>
      <c r="H698" s="32"/>
      <c r="I698" s="33">
        <f>F698*G698</f>
        <v>0</v>
      </c>
      <c r="J698" s="20"/>
    </row>
    <row r="699" spans="1:10" ht="18" customHeight="1" thickBot="1">
      <c r="A699" s="57"/>
      <c r="B699" s="58"/>
      <c r="C699" s="58"/>
      <c r="D699" s="59"/>
      <c r="E699" s="60"/>
      <c r="F699" s="49" t="s">
        <v>12</v>
      </c>
      <c r="G699" s="16">
        <f>A697</f>
        <v>146</v>
      </c>
      <c r="H699" s="17"/>
      <c r="I699" s="14">
        <f>SUM(I698)</f>
        <v>0</v>
      </c>
      <c r="J699" s="61"/>
    </row>
    <row r="700" spans="1:10" ht="23.25" customHeight="1">
      <c r="A700" s="52">
        <v>147</v>
      </c>
      <c r="B700" s="56"/>
      <c r="C700" s="125" t="s">
        <v>421</v>
      </c>
      <c r="D700" s="126"/>
      <c r="E700" s="126"/>
      <c r="F700" s="126"/>
      <c r="G700" s="126"/>
      <c r="H700" s="126"/>
      <c r="I700" s="127"/>
      <c r="J700" s="19"/>
    </row>
    <row r="701" spans="1:10" ht="12.75" customHeight="1">
      <c r="A701" s="7"/>
      <c r="B701" s="51">
        <v>256</v>
      </c>
      <c r="C701" s="38"/>
      <c r="D701" s="39"/>
      <c r="E701" s="40" t="s">
        <v>11</v>
      </c>
      <c r="F701" s="41">
        <v>12</v>
      </c>
      <c r="G701" s="42"/>
      <c r="H701" s="43"/>
      <c r="I701" s="44">
        <f>F701*G701</f>
        <v>0</v>
      </c>
      <c r="J701" s="19">
        <v>100</v>
      </c>
    </row>
    <row r="702" spans="1:10" ht="23.25" customHeight="1">
      <c r="A702" s="34"/>
      <c r="B702" s="56"/>
      <c r="C702" s="122" t="s">
        <v>422</v>
      </c>
      <c r="D702" s="123"/>
      <c r="E702" s="123"/>
      <c r="F702" s="123"/>
      <c r="G702" s="123"/>
      <c r="H702" s="123"/>
      <c r="I702" s="124"/>
      <c r="J702" s="19"/>
    </row>
    <row r="703" spans="1:10" ht="12.75" customHeight="1" thickBot="1">
      <c r="A703" s="34"/>
      <c r="B703" s="51">
        <f>B701+1</f>
        <v>257</v>
      </c>
      <c r="C703" s="38"/>
      <c r="D703" s="39"/>
      <c r="E703" s="40" t="s">
        <v>11</v>
      </c>
      <c r="F703" s="41">
        <v>12</v>
      </c>
      <c r="G703" s="42"/>
      <c r="H703" s="43"/>
      <c r="I703" s="47">
        <f>F703*G703</f>
        <v>0</v>
      </c>
      <c r="J703" s="20"/>
    </row>
    <row r="704" spans="1:10" ht="18" customHeight="1" thickBot="1">
      <c r="A704" s="57"/>
      <c r="B704" s="58"/>
      <c r="C704" s="58"/>
      <c r="D704" s="59"/>
      <c r="E704" s="15"/>
      <c r="F704" s="15" t="s">
        <v>12</v>
      </c>
      <c r="G704" s="16">
        <f>A700</f>
        <v>147</v>
      </c>
      <c r="H704" s="17"/>
      <c r="I704" s="14">
        <f>SUM(I701:I703)</f>
        <v>0</v>
      </c>
      <c r="J704" s="62"/>
    </row>
    <row r="705" spans="1:10" ht="23.25" customHeight="1">
      <c r="A705" s="52">
        <v>148</v>
      </c>
      <c r="B705" s="48"/>
      <c r="C705" s="128" t="s">
        <v>243</v>
      </c>
      <c r="D705" s="128"/>
      <c r="E705" s="128"/>
      <c r="F705" s="128"/>
      <c r="G705" s="128"/>
      <c r="H705" s="128"/>
      <c r="I705" s="129"/>
      <c r="J705" s="18"/>
    </row>
    <row r="706" spans="1:10" ht="12.75" customHeight="1">
      <c r="A706" s="52"/>
      <c r="B706" s="56"/>
      <c r="C706" s="70" t="s">
        <v>244</v>
      </c>
      <c r="D706" s="45"/>
      <c r="E706" s="45"/>
      <c r="F706" s="45"/>
      <c r="G706" s="45"/>
      <c r="H706" s="45"/>
      <c r="I706" s="46"/>
      <c r="J706" s="19"/>
    </row>
    <row r="707" spans="1:10" ht="12.75" customHeight="1">
      <c r="A707" s="7"/>
      <c r="B707" s="51">
        <v>258</v>
      </c>
      <c r="C707" s="38"/>
      <c r="D707" s="39"/>
      <c r="E707" s="40" t="s">
        <v>11</v>
      </c>
      <c r="F707" s="41">
        <v>200</v>
      </c>
      <c r="G707" s="42"/>
      <c r="H707" s="43"/>
      <c r="I707" s="44">
        <f>F707*G707</f>
        <v>0</v>
      </c>
      <c r="J707" s="19">
        <v>400</v>
      </c>
    </row>
    <row r="708" spans="1:10" ht="12.75" customHeight="1">
      <c r="A708" s="34"/>
      <c r="B708" s="56"/>
      <c r="C708" s="70" t="s">
        <v>245</v>
      </c>
      <c r="D708" s="45"/>
      <c r="E708" s="45"/>
      <c r="F708" s="45"/>
      <c r="G708" s="45"/>
      <c r="H708" s="45"/>
      <c r="I708" s="46"/>
      <c r="J708" s="19"/>
    </row>
    <row r="709" spans="1:10" ht="12.75" customHeight="1" thickBot="1">
      <c r="A709" s="34"/>
      <c r="B709" s="51">
        <f>B707+1</f>
        <v>259</v>
      </c>
      <c r="C709" s="38"/>
      <c r="D709" s="39"/>
      <c r="E709" s="40" t="s">
        <v>11</v>
      </c>
      <c r="F709" s="41">
        <v>200</v>
      </c>
      <c r="G709" s="42"/>
      <c r="H709" s="43"/>
      <c r="I709" s="47">
        <f>F709*G709</f>
        <v>0</v>
      </c>
      <c r="J709" s="20"/>
    </row>
    <row r="710" spans="1:10" ht="18" customHeight="1" thickBot="1">
      <c r="A710" s="57"/>
      <c r="B710" s="58"/>
      <c r="C710" s="58"/>
      <c r="D710" s="59"/>
      <c r="E710" s="15"/>
      <c r="F710" s="15" t="s">
        <v>12</v>
      </c>
      <c r="G710" s="16">
        <f>A705</f>
        <v>148</v>
      </c>
      <c r="H710" s="17"/>
      <c r="I710" s="14">
        <f>SUM(I707:I709)</f>
        <v>0</v>
      </c>
      <c r="J710" s="62"/>
    </row>
    <row r="711" spans="1:10" ht="34.5" customHeight="1">
      <c r="A711" s="52">
        <v>149</v>
      </c>
      <c r="B711" s="48"/>
      <c r="C711" s="128" t="s">
        <v>465</v>
      </c>
      <c r="D711" s="128"/>
      <c r="E711" s="128"/>
      <c r="F711" s="128"/>
      <c r="G711" s="128"/>
      <c r="H711" s="128"/>
      <c r="I711" s="129"/>
      <c r="J711" s="18"/>
    </row>
    <row r="712" spans="1:10" ht="12.75" customHeight="1">
      <c r="A712" s="52"/>
      <c r="B712" s="56"/>
      <c r="C712" s="70" t="s">
        <v>246</v>
      </c>
      <c r="D712" s="45"/>
      <c r="E712" s="45"/>
      <c r="F712" s="45"/>
      <c r="G712" s="45"/>
      <c r="H712" s="45"/>
      <c r="I712" s="46"/>
      <c r="J712" s="19"/>
    </row>
    <row r="713" spans="1:10" ht="12.75" customHeight="1">
      <c r="A713" s="7"/>
      <c r="B713" s="51">
        <v>260</v>
      </c>
      <c r="C713" s="38"/>
      <c r="D713" s="39"/>
      <c r="E713" s="40" t="s">
        <v>11</v>
      </c>
      <c r="F713" s="41">
        <v>1440</v>
      </c>
      <c r="G713" s="42"/>
      <c r="H713" s="43"/>
      <c r="I713" s="44">
        <f>F713*G713</f>
        <v>0</v>
      </c>
      <c r="J713" s="19"/>
    </row>
    <row r="714" spans="1:10" ht="12.75" customHeight="1">
      <c r="A714" s="34"/>
      <c r="B714" s="56"/>
      <c r="C714" s="70" t="s">
        <v>247</v>
      </c>
      <c r="D714" s="45"/>
      <c r="E714" s="45"/>
      <c r="F714" s="45"/>
      <c r="G714" s="45"/>
      <c r="H714" s="45"/>
      <c r="I714" s="46"/>
      <c r="J714" s="19"/>
    </row>
    <row r="715" spans="1:10" ht="12.75" customHeight="1">
      <c r="A715" s="34"/>
      <c r="B715" s="51">
        <f>B713+1</f>
        <v>261</v>
      </c>
      <c r="C715" s="38"/>
      <c r="D715" s="39"/>
      <c r="E715" s="40" t="s">
        <v>11</v>
      </c>
      <c r="F715" s="41">
        <v>240</v>
      </c>
      <c r="G715" s="42"/>
      <c r="H715" s="43"/>
      <c r="I715" s="44">
        <f>F715*G715</f>
        <v>0</v>
      </c>
      <c r="J715" s="19"/>
    </row>
    <row r="716" spans="1:10" ht="33.75" customHeight="1">
      <c r="A716" s="52"/>
      <c r="B716" s="68"/>
      <c r="C716" s="120" t="s">
        <v>464</v>
      </c>
      <c r="D716" s="120"/>
      <c r="E716" s="120"/>
      <c r="F716" s="120"/>
      <c r="G716" s="120"/>
      <c r="H716" s="120"/>
      <c r="I716" s="121"/>
      <c r="J716" s="86">
        <v>2500</v>
      </c>
    </row>
    <row r="717" spans="1:10" ht="12.75" customHeight="1">
      <c r="A717" s="52"/>
      <c r="B717" s="56"/>
      <c r="C717" s="70" t="s">
        <v>248</v>
      </c>
      <c r="D717" s="45"/>
      <c r="E717" s="45"/>
      <c r="F717" s="45"/>
      <c r="G717" s="45"/>
      <c r="H717" s="45"/>
      <c r="I717" s="46"/>
      <c r="J717" s="19"/>
    </row>
    <row r="718" spans="1:10" ht="12.75" customHeight="1">
      <c r="A718" s="7"/>
      <c r="B718" s="51">
        <f>B715+1</f>
        <v>262</v>
      </c>
      <c r="C718" s="38"/>
      <c r="D718" s="39"/>
      <c r="E718" s="40" t="s">
        <v>11</v>
      </c>
      <c r="F718" s="41">
        <v>80</v>
      </c>
      <c r="G718" s="42"/>
      <c r="H718" s="43"/>
      <c r="I718" s="44">
        <f>F718*G718</f>
        <v>0</v>
      </c>
      <c r="J718" s="19"/>
    </row>
    <row r="719" spans="1:10" ht="12.75" customHeight="1">
      <c r="A719" s="34"/>
      <c r="B719" s="56"/>
      <c r="C719" s="70" t="s">
        <v>249</v>
      </c>
      <c r="D719" s="45"/>
      <c r="E719" s="45"/>
      <c r="F719" s="45"/>
      <c r="G719" s="45"/>
      <c r="H719" s="45"/>
      <c r="I719" s="46"/>
      <c r="J719" s="19"/>
    </row>
    <row r="720" spans="1:10" ht="12.75" customHeight="1" thickBot="1">
      <c r="A720" s="34"/>
      <c r="B720" s="51">
        <f>B718+1</f>
        <v>263</v>
      </c>
      <c r="C720" s="38"/>
      <c r="D720" s="39"/>
      <c r="E720" s="40" t="s">
        <v>11</v>
      </c>
      <c r="F720" s="41">
        <v>120</v>
      </c>
      <c r="G720" s="42"/>
      <c r="H720" s="43"/>
      <c r="I720" s="47">
        <f>F720*G720</f>
        <v>0</v>
      </c>
      <c r="J720" s="20"/>
    </row>
    <row r="721" spans="1:10" ht="18" customHeight="1" thickBot="1">
      <c r="A721" s="57"/>
      <c r="B721" s="58"/>
      <c r="C721" s="58"/>
      <c r="D721" s="59"/>
      <c r="E721" s="15"/>
      <c r="F721" s="15" t="s">
        <v>12</v>
      </c>
      <c r="G721" s="16">
        <f>A711</f>
        <v>149</v>
      </c>
      <c r="H721" s="17"/>
      <c r="I721" s="14">
        <f>SUM(I713:I720)</f>
        <v>0</v>
      </c>
      <c r="J721" s="62"/>
    </row>
    <row r="722" spans="1:10" ht="23.25" customHeight="1">
      <c r="A722" s="35">
        <v>150</v>
      </c>
      <c r="B722" s="48"/>
      <c r="C722" s="128" t="s">
        <v>250</v>
      </c>
      <c r="D722" s="128"/>
      <c r="E722" s="128"/>
      <c r="F722" s="128"/>
      <c r="G722" s="128"/>
      <c r="H722" s="128"/>
      <c r="I722" s="129"/>
      <c r="J722" s="18">
        <v>80</v>
      </c>
    </row>
    <row r="723" spans="1:10" ht="12.75" customHeight="1" thickBot="1">
      <c r="A723" s="7"/>
      <c r="B723" s="37">
        <v>264</v>
      </c>
      <c r="C723" s="21"/>
      <c r="D723" s="21"/>
      <c r="E723" s="29" t="s">
        <v>28</v>
      </c>
      <c r="F723" s="30">
        <v>400</v>
      </c>
      <c r="G723" s="31"/>
      <c r="H723" s="32"/>
      <c r="I723" s="33">
        <f>F723*G723</f>
        <v>0</v>
      </c>
      <c r="J723" s="20"/>
    </row>
    <row r="724" spans="1:10" ht="18" customHeight="1" thickBot="1">
      <c r="A724" s="57"/>
      <c r="B724" s="58"/>
      <c r="C724" s="58"/>
      <c r="D724" s="59"/>
      <c r="E724" s="60"/>
      <c r="F724" s="49" t="s">
        <v>12</v>
      </c>
      <c r="G724" s="16">
        <f>A722</f>
        <v>150</v>
      </c>
      <c r="H724" s="17"/>
      <c r="I724" s="14">
        <f>SUM(I723)</f>
        <v>0</v>
      </c>
      <c r="J724" s="61"/>
    </row>
    <row r="725" spans="1:10" ht="12.75" customHeight="1">
      <c r="A725" s="52">
        <v>151</v>
      </c>
      <c r="B725" s="56"/>
      <c r="C725" s="70" t="s">
        <v>252</v>
      </c>
      <c r="D725" s="45"/>
      <c r="E725" s="45"/>
      <c r="F725" s="45"/>
      <c r="G725" s="45"/>
      <c r="H725" s="45"/>
      <c r="I725" s="46"/>
      <c r="J725" s="19"/>
    </row>
    <row r="726" spans="1:10" ht="12.75" customHeight="1">
      <c r="A726" s="7"/>
      <c r="B726" s="51">
        <v>265</v>
      </c>
      <c r="C726" s="38"/>
      <c r="D726" s="39"/>
      <c r="E726" s="40" t="s">
        <v>11</v>
      </c>
      <c r="F726" s="41">
        <v>500</v>
      </c>
      <c r="G726" s="42"/>
      <c r="H726" s="43"/>
      <c r="I726" s="44">
        <f>F726*G726</f>
        <v>0</v>
      </c>
      <c r="J726" s="19"/>
    </row>
    <row r="727" spans="1:10" ht="45" customHeight="1">
      <c r="A727" s="34"/>
      <c r="B727" s="56"/>
      <c r="C727" s="122" t="s">
        <v>423</v>
      </c>
      <c r="D727" s="123"/>
      <c r="E727" s="123"/>
      <c r="F727" s="123"/>
      <c r="G727" s="123"/>
      <c r="H727" s="123"/>
      <c r="I727" s="124"/>
      <c r="J727" s="19"/>
    </row>
    <row r="728" spans="1:10" ht="12.75" customHeight="1">
      <c r="A728" s="34"/>
      <c r="B728" s="51">
        <f>B726+1</f>
        <v>266</v>
      </c>
      <c r="C728" s="38"/>
      <c r="D728" s="39"/>
      <c r="E728" s="40" t="s">
        <v>251</v>
      </c>
      <c r="F728" s="41">
        <v>200</v>
      </c>
      <c r="G728" s="42"/>
      <c r="H728" s="43"/>
      <c r="I728" s="44">
        <f>F728*G728</f>
        <v>0</v>
      </c>
      <c r="J728" s="19"/>
    </row>
    <row r="729" spans="1:10" ht="22.5" customHeight="1">
      <c r="A729" s="34"/>
      <c r="B729" s="56"/>
      <c r="C729" s="122" t="s">
        <v>253</v>
      </c>
      <c r="D729" s="123"/>
      <c r="E729" s="123"/>
      <c r="F729" s="123"/>
      <c r="G729" s="123"/>
      <c r="H729" s="123"/>
      <c r="I729" s="124"/>
      <c r="J729" s="19">
        <v>200</v>
      </c>
    </row>
    <row r="730" spans="1:10" ht="12.75" customHeight="1">
      <c r="A730" s="34"/>
      <c r="B730" s="51">
        <f>B728+1</f>
        <v>267</v>
      </c>
      <c r="C730" s="38"/>
      <c r="D730" s="39"/>
      <c r="E730" s="40" t="s">
        <v>251</v>
      </c>
      <c r="F730" s="41">
        <v>500</v>
      </c>
      <c r="G730" s="42"/>
      <c r="H730" s="43"/>
      <c r="I730" s="44">
        <f>F730*G730</f>
        <v>0</v>
      </c>
      <c r="J730" s="19"/>
    </row>
    <row r="731" spans="1:10" ht="45" customHeight="1">
      <c r="A731" s="34"/>
      <c r="B731" s="56"/>
      <c r="C731" s="122" t="s">
        <v>254</v>
      </c>
      <c r="D731" s="123"/>
      <c r="E731" s="123"/>
      <c r="F731" s="123"/>
      <c r="G731" s="123"/>
      <c r="H731" s="123"/>
      <c r="I731" s="124"/>
      <c r="J731" s="19"/>
    </row>
    <row r="732" spans="1:10" ht="12.75" customHeight="1" thickBot="1">
      <c r="A732" s="34"/>
      <c r="B732" s="51">
        <f>B730+1</f>
        <v>268</v>
      </c>
      <c r="C732" s="38"/>
      <c r="D732" s="39"/>
      <c r="E732" s="40" t="s">
        <v>251</v>
      </c>
      <c r="F732" s="41">
        <v>500</v>
      </c>
      <c r="G732" s="42"/>
      <c r="H732" s="43"/>
      <c r="I732" s="47">
        <f>F732*G732</f>
        <v>0</v>
      </c>
      <c r="J732" s="20"/>
    </row>
    <row r="733" spans="1:10" ht="18" customHeight="1" thickBot="1">
      <c r="A733" s="57"/>
      <c r="B733" s="58"/>
      <c r="C733" s="58"/>
      <c r="D733" s="59"/>
      <c r="E733" s="15"/>
      <c r="F733" s="15" t="s">
        <v>12</v>
      </c>
      <c r="G733" s="16">
        <f>A725</f>
        <v>151</v>
      </c>
      <c r="H733" s="17"/>
      <c r="I733" s="14">
        <f>SUM(I726:I732)</f>
        <v>0</v>
      </c>
      <c r="J733" s="62"/>
    </row>
    <row r="734" spans="1:10" ht="34.5" customHeight="1">
      <c r="A734" s="35">
        <v>152</v>
      </c>
      <c r="B734" s="48"/>
      <c r="C734" s="128" t="s">
        <v>255</v>
      </c>
      <c r="D734" s="128"/>
      <c r="E734" s="128"/>
      <c r="F734" s="128"/>
      <c r="G734" s="128"/>
      <c r="H734" s="128"/>
      <c r="I734" s="129"/>
      <c r="J734" s="18">
        <v>15</v>
      </c>
    </row>
    <row r="735" spans="1:10" ht="12.75" customHeight="1" thickBot="1">
      <c r="A735" s="7"/>
      <c r="B735" s="37">
        <v>269</v>
      </c>
      <c r="C735" s="21"/>
      <c r="D735" s="21"/>
      <c r="E735" s="29" t="s">
        <v>11</v>
      </c>
      <c r="F735" s="30">
        <v>5</v>
      </c>
      <c r="G735" s="31"/>
      <c r="H735" s="32"/>
      <c r="I735" s="33">
        <f>F735*G735</f>
        <v>0</v>
      </c>
      <c r="J735" s="20"/>
    </row>
    <row r="736" spans="1:10" ht="18" customHeight="1" thickBot="1">
      <c r="A736" s="57"/>
      <c r="B736" s="58"/>
      <c r="C736" s="58"/>
      <c r="D736" s="59"/>
      <c r="E736" s="60"/>
      <c r="F736" s="49" t="s">
        <v>12</v>
      </c>
      <c r="G736" s="16">
        <f>A734</f>
        <v>152</v>
      </c>
      <c r="H736" s="17"/>
      <c r="I736" s="14">
        <f>SUM(I735)</f>
        <v>0</v>
      </c>
      <c r="J736" s="61"/>
    </row>
    <row r="737" spans="1:10" ht="23.25" customHeight="1">
      <c r="A737" s="35">
        <v>153</v>
      </c>
      <c r="B737" s="48"/>
      <c r="C737" s="128" t="s">
        <v>424</v>
      </c>
      <c r="D737" s="128"/>
      <c r="E737" s="128"/>
      <c r="F737" s="128"/>
      <c r="G737" s="128"/>
      <c r="H737" s="128"/>
      <c r="I737" s="129"/>
      <c r="J737" s="18"/>
    </row>
    <row r="738" spans="1:10" ht="12.75" customHeight="1" thickBot="1">
      <c r="A738" s="7"/>
      <c r="B738" s="37">
        <v>270</v>
      </c>
      <c r="C738" s="21"/>
      <c r="D738" s="21"/>
      <c r="E738" s="29" t="s">
        <v>11</v>
      </c>
      <c r="F738" s="30">
        <v>240</v>
      </c>
      <c r="G738" s="31"/>
      <c r="H738" s="32"/>
      <c r="I738" s="33">
        <f>F738*G738</f>
        <v>0</v>
      </c>
      <c r="J738" s="20">
        <v>40</v>
      </c>
    </row>
    <row r="739" spans="1:10" ht="18" customHeight="1" thickBot="1">
      <c r="A739" s="57"/>
      <c r="B739" s="58"/>
      <c r="C739" s="58"/>
      <c r="D739" s="59"/>
      <c r="E739" s="60"/>
      <c r="F739" s="49" t="s">
        <v>12</v>
      </c>
      <c r="G739" s="16">
        <f>A737</f>
        <v>153</v>
      </c>
      <c r="H739" s="17"/>
      <c r="I739" s="14">
        <f>SUM(I738)</f>
        <v>0</v>
      </c>
      <c r="J739" s="61"/>
    </row>
    <row r="740" spans="1:10" ht="12.75" customHeight="1">
      <c r="A740" s="35">
        <v>154</v>
      </c>
      <c r="B740" s="48"/>
      <c r="C740" s="76" t="s">
        <v>256</v>
      </c>
      <c r="D740" s="36"/>
      <c r="E740" s="36"/>
      <c r="F740" s="36"/>
      <c r="G740" s="36"/>
      <c r="H740" s="36"/>
      <c r="I740" s="36"/>
      <c r="J740" s="18"/>
    </row>
    <row r="741" spans="1:10" ht="12.75" customHeight="1" thickBot="1">
      <c r="A741" s="7"/>
      <c r="B741" s="37">
        <v>271</v>
      </c>
      <c r="C741" s="21"/>
      <c r="D741" s="21"/>
      <c r="E741" s="29" t="s">
        <v>11</v>
      </c>
      <c r="F741" s="30">
        <v>1600</v>
      </c>
      <c r="G741" s="31"/>
      <c r="H741" s="32"/>
      <c r="I741" s="33">
        <f>F741*G741</f>
        <v>0</v>
      </c>
      <c r="J741" s="20">
        <v>200</v>
      </c>
    </row>
    <row r="742" spans="1:10" ht="18" customHeight="1" thickBot="1">
      <c r="A742" s="57"/>
      <c r="B742" s="58"/>
      <c r="C742" s="58"/>
      <c r="D742" s="59"/>
      <c r="E742" s="60"/>
      <c r="F742" s="49" t="s">
        <v>12</v>
      </c>
      <c r="G742" s="16">
        <f>A740</f>
        <v>154</v>
      </c>
      <c r="H742" s="17"/>
      <c r="I742" s="14">
        <f>SUM(I741)</f>
        <v>0</v>
      </c>
      <c r="J742" s="61"/>
    </row>
    <row r="743" spans="1:10" ht="23.25" customHeight="1">
      <c r="A743" s="35">
        <v>155</v>
      </c>
      <c r="B743" s="48"/>
      <c r="C743" s="128" t="s">
        <v>257</v>
      </c>
      <c r="D743" s="128"/>
      <c r="E743" s="128"/>
      <c r="F743" s="128"/>
      <c r="G743" s="128"/>
      <c r="H743" s="128"/>
      <c r="I743" s="129"/>
      <c r="J743" s="18"/>
    </row>
    <row r="744" spans="1:10" ht="12.75" customHeight="1">
      <c r="A744" s="52"/>
      <c r="B744" s="56"/>
      <c r="C744" s="70" t="s">
        <v>258</v>
      </c>
      <c r="D744" s="45"/>
      <c r="E744" s="45"/>
      <c r="F744" s="45"/>
      <c r="G744" s="45"/>
      <c r="H744" s="45"/>
      <c r="I744" s="46"/>
      <c r="J744" s="19"/>
    </row>
    <row r="745" spans="1:10" ht="12.75" customHeight="1">
      <c r="A745" s="7"/>
      <c r="B745" s="51">
        <v>272</v>
      </c>
      <c r="C745" s="38"/>
      <c r="D745" s="39"/>
      <c r="E745" s="40" t="s">
        <v>260</v>
      </c>
      <c r="F745" s="41">
        <v>200</v>
      </c>
      <c r="G745" s="42"/>
      <c r="H745" s="43"/>
      <c r="I745" s="44">
        <f>F745*G745</f>
        <v>0</v>
      </c>
      <c r="J745" s="19"/>
    </row>
    <row r="746" spans="1:10" ht="12.75" customHeight="1">
      <c r="A746" s="34"/>
      <c r="B746" s="56"/>
      <c r="C746" s="70" t="s">
        <v>259</v>
      </c>
      <c r="D746" s="45"/>
      <c r="E746" s="45"/>
      <c r="F746" s="45"/>
      <c r="G746" s="45"/>
      <c r="H746" s="45"/>
      <c r="I746" s="46"/>
      <c r="J746" s="19"/>
    </row>
    <row r="747" spans="1:10" ht="12.75" customHeight="1">
      <c r="A747" s="34"/>
      <c r="B747" s="51">
        <f>B745+1</f>
        <v>273</v>
      </c>
      <c r="C747" s="38"/>
      <c r="D747" s="39"/>
      <c r="E747" s="40" t="s">
        <v>260</v>
      </c>
      <c r="F747" s="41">
        <v>500</v>
      </c>
      <c r="G747" s="42"/>
      <c r="H747" s="43"/>
      <c r="I747" s="47">
        <f>F747*G747</f>
        <v>0</v>
      </c>
      <c r="J747" s="19"/>
    </row>
    <row r="748" spans="1:10" ht="22.5" customHeight="1">
      <c r="A748" s="52"/>
      <c r="B748" s="68"/>
      <c r="C748" s="120" t="s">
        <v>261</v>
      </c>
      <c r="D748" s="120"/>
      <c r="E748" s="120"/>
      <c r="F748" s="120"/>
      <c r="G748" s="120"/>
      <c r="H748" s="120"/>
      <c r="I748" s="121"/>
      <c r="J748" s="74">
        <v>200</v>
      </c>
    </row>
    <row r="749" spans="1:10" ht="12.75" customHeight="1">
      <c r="A749" s="52"/>
      <c r="B749" s="56"/>
      <c r="C749" s="70" t="s">
        <v>262</v>
      </c>
      <c r="D749" s="45"/>
      <c r="E749" s="45"/>
      <c r="F749" s="45"/>
      <c r="G749" s="45"/>
      <c r="H749" s="45"/>
      <c r="I749" s="46"/>
      <c r="J749" s="19"/>
    </row>
    <row r="750" spans="1:10" ht="12.75" customHeight="1">
      <c r="A750" s="7"/>
      <c r="B750" s="51">
        <f>B747+1</f>
        <v>274</v>
      </c>
      <c r="C750" s="38"/>
      <c r="D750" s="39"/>
      <c r="E750" s="40" t="s">
        <v>11</v>
      </c>
      <c r="F750" s="41">
        <v>50</v>
      </c>
      <c r="G750" s="42"/>
      <c r="H750" s="43"/>
      <c r="I750" s="44">
        <f>F750*G750</f>
        <v>0</v>
      </c>
      <c r="J750" s="19"/>
    </row>
    <row r="751" spans="1:10" ht="12.75" customHeight="1">
      <c r="A751" s="34"/>
      <c r="B751" s="56"/>
      <c r="C751" s="70" t="s">
        <v>263</v>
      </c>
      <c r="D751" s="45"/>
      <c r="E751" s="45"/>
      <c r="F751" s="45"/>
      <c r="G751" s="45"/>
      <c r="H751" s="45"/>
      <c r="I751" s="46"/>
      <c r="J751" s="19"/>
    </row>
    <row r="752" spans="1:10" ht="12.75" customHeight="1">
      <c r="A752" s="34"/>
      <c r="B752" s="51">
        <f>B750+1</f>
        <v>275</v>
      </c>
      <c r="C752" s="38"/>
      <c r="D752" s="39"/>
      <c r="E752" s="40" t="s">
        <v>11</v>
      </c>
      <c r="F752" s="41">
        <v>25</v>
      </c>
      <c r="G752" s="42"/>
      <c r="H752" s="43"/>
      <c r="I752" s="44">
        <f>F752*G752</f>
        <v>0</v>
      </c>
      <c r="J752" s="19"/>
    </row>
    <row r="753" spans="1:10" ht="12.75" customHeight="1">
      <c r="A753" s="34"/>
      <c r="B753" s="56"/>
      <c r="C753" s="70" t="s">
        <v>264</v>
      </c>
      <c r="D753" s="45"/>
      <c r="E753" s="45"/>
      <c r="F753" s="45"/>
      <c r="G753" s="45"/>
      <c r="H753" s="45"/>
      <c r="I753" s="46"/>
      <c r="J753" s="19"/>
    </row>
    <row r="754" spans="1:10" ht="12.75" customHeight="1">
      <c r="A754" s="34"/>
      <c r="B754" s="51">
        <f>B752+1</f>
        <v>276</v>
      </c>
      <c r="C754" s="38"/>
      <c r="D754" s="39"/>
      <c r="E754" s="40" t="s">
        <v>11</v>
      </c>
      <c r="F754" s="41">
        <v>25</v>
      </c>
      <c r="G754" s="42"/>
      <c r="H754" s="43"/>
      <c r="I754" s="44">
        <f>F754*G754</f>
        <v>0</v>
      </c>
      <c r="J754" s="19"/>
    </row>
    <row r="755" spans="1:10" ht="12.75" customHeight="1">
      <c r="A755" s="34"/>
      <c r="B755" s="56"/>
      <c r="C755" s="70" t="s">
        <v>259</v>
      </c>
      <c r="D755" s="45"/>
      <c r="E755" s="45"/>
      <c r="F755" s="45"/>
      <c r="G755" s="45"/>
      <c r="H755" s="45"/>
      <c r="I755" s="46"/>
      <c r="J755" s="19"/>
    </row>
    <row r="756" spans="1:10" ht="12.75" customHeight="1">
      <c r="A756" s="34"/>
      <c r="B756" s="51">
        <f>B754+1</f>
        <v>277</v>
      </c>
      <c r="C756" s="38"/>
      <c r="D756" s="39"/>
      <c r="E756" s="40" t="s">
        <v>11</v>
      </c>
      <c r="F756" s="41">
        <v>100</v>
      </c>
      <c r="G756" s="42"/>
      <c r="H756" s="43"/>
      <c r="I756" s="44">
        <f>F756*G756</f>
        <v>0</v>
      </c>
      <c r="J756" s="19"/>
    </row>
    <row r="757" spans="1:10" ht="12.75" customHeight="1">
      <c r="A757" s="34"/>
      <c r="B757" s="56"/>
      <c r="C757" s="70" t="s">
        <v>265</v>
      </c>
      <c r="D757" s="45"/>
      <c r="E757" s="45"/>
      <c r="F757" s="45"/>
      <c r="G757" s="45"/>
      <c r="H757" s="45"/>
      <c r="I757" s="46"/>
      <c r="J757" s="19"/>
    </row>
    <row r="758" spans="1:10" ht="12.75" customHeight="1" thickBot="1">
      <c r="A758" s="34"/>
      <c r="B758" s="51">
        <f>B756+1</f>
        <v>278</v>
      </c>
      <c r="C758" s="38"/>
      <c r="D758" s="39"/>
      <c r="E758" s="40" t="s">
        <v>11</v>
      </c>
      <c r="F758" s="41">
        <v>100</v>
      </c>
      <c r="G758" s="42"/>
      <c r="H758" s="43"/>
      <c r="I758" s="47">
        <f>F758*G758</f>
        <v>0</v>
      </c>
      <c r="J758" s="20"/>
    </row>
    <row r="759" spans="1:10" ht="18" customHeight="1" thickBot="1">
      <c r="A759" s="57"/>
      <c r="B759" s="58"/>
      <c r="C759" s="58"/>
      <c r="D759" s="59"/>
      <c r="E759" s="15"/>
      <c r="F759" s="15" t="s">
        <v>12</v>
      </c>
      <c r="G759" s="16">
        <f>A743</f>
        <v>155</v>
      </c>
      <c r="H759" s="17"/>
      <c r="I759" s="14">
        <f>SUM(I745:I758)</f>
        <v>0</v>
      </c>
      <c r="J759" s="62"/>
    </row>
    <row r="760" spans="1:10" ht="34.5" customHeight="1">
      <c r="A760" s="35">
        <v>156</v>
      </c>
      <c r="B760" s="48"/>
      <c r="C760" s="128" t="s">
        <v>266</v>
      </c>
      <c r="D760" s="128"/>
      <c r="E760" s="128"/>
      <c r="F760" s="128"/>
      <c r="G760" s="128"/>
      <c r="H760" s="128"/>
      <c r="I760" s="129"/>
      <c r="J760" s="18">
        <v>30</v>
      </c>
    </row>
    <row r="761" spans="1:10" ht="12.75" customHeight="1" thickBot="1">
      <c r="A761" s="7"/>
      <c r="B761" s="37">
        <v>279</v>
      </c>
      <c r="C761" s="21"/>
      <c r="D761" s="21"/>
      <c r="E761" s="29" t="s">
        <v>11</v>
      </c>
      <c r="F761" s="30">
        <v>60</v>
      </c>
      <c r="G761" s="31"/>
      <c r="H761" s="32"/>
      <c r="I761" s="33">
        <f>F761*G761</f>
        <v>0</v>
      </c>
      <c r="J761" s="20"/>
    </row>
    <row r="762" spans="1:10" ht="18" customHeight="1" thickBot="1">
      <c r="A762" s="57"/>
      <c r="B762" s="58"/>
      <c r="C762" s="58"/>
      <c r="D762" s="59"/>
      <c r="E762" s="60"/>
      <c r="F762" s="49" t="s">
        <v>12</v>
      </c>
      <c r="G762" s="16">
        <f>A760</f>
        <v>156</v>
      </c>
      <c r="H762" s="17"/>
      <c r="I762" s="14">
        <f>SUM(I761)</f>
        <v>0</v>
      </c>
      <c r="J762" s="61"/>
    </row>
    <row r="763" spans="1:10" ht="34.5" customHeight="1">
      <c r="A763" s="52">
        <v>157</v>
      </c>
      <c r="B763" s="56"/>
      <c r="C763" s="125" t="s">
        <v>395</v>
      </c>
      <c r="D763" s="126"/>
      <c r="E763" s="126"/>
      <c r="F763" s="126"/>
      <c r="G763" s="126"/>
      <c r="H763" s="126"/>
      <c r="I763" s="127"/>
      <c r="J763" s="19"/>
    </row>
    <row r="764" spans="1:10" ht="12.75" customHeight="1">
      <c r="A764" s="7"/>
      <c r="B764" s="51">
        <v>280</v>
      </c>
      <c r="C764" s="38"/>
      <c r="D764" s="39"/>
      <c r="E764" s="40" t="s">
        <v>11</v>
      </c>
      <c r="F764" s="41">
        <v>250</v>
      </c>
      <c r="G764" s="42"/>
      <c r="H764" s="43"/>
      <c r="I764" s="44">
        <f>F764*G764</f>
        <v>0</v>
      </c>
      <c r="J764" s="19"/>
    </row>
    <row r="765" spans="1:10" ht="33.75" customHeight="1">
      <c r="A765" s="34"/>
      <c r="B765" s="56"/>
      <c r="C765" s="122" t="s">
        <v>396</v>
      </c>
      <c r="D765" s="123"/>
      <c r="E765" s="123"/>
      <c r="F765" s="123"/>
      <c r="G765" s="123"/>
      <c r="H765" s="123"/>
      <c r="I765" s="124"/>
      <c r="J765" s="19"/>
    </row>
    <row r="766" spans="1:10" ht="12.75" customHeight="1">
      <c r="A766" s="34"/>
      <c r="B766" s="51">
        <f>B764+1</f>
        <v>281</v>
      </c>
      <c r="C766" s="38"/>
      <c r="D766" s="39"/>
      <c r="E766" s="40" t="s">
        <v>11</v>
      </c>
      <c r="F766" s="41">
        <v>50</v>
      </c>
      <c r="G766" s="42"/>
      <c r="H766" s="43"/>
      <c r="I766" s="44">
        <f>F766*G766</f>
        <v>0</v>
      </c>
      <c r="J766" s="19">
        <v>250</v>
      </c>
    </row>
    <row r="767" spans="1:10" ht="33.75" customHeight="1">
      <c r="A767" s="34"/>
      <c r="B767" s="56"/>
      <c r="C767" s="122" t="s">
        <v>267</v>
      </c>
      <c r="D767" s="123"/>
      <c r="E767" s="123"/>
      <c r="F767" s="123"/>
      <c r="G767" s="123"/>
      <c r="H767" s="123"/>
      <c r="I767" s="124"/>
      <c r="J767" s="19"/>
    </row>
    <row r="768" spans="1:10" ht="12.75" customHeight="1">
      <c r="A768" s="34"/>
      <c r="B768" s="51">
        <f>B766+1</f>
        <v>282</v>
      </c>
      <c r="C768" s="38"/>
      <c r="D768" s="39"/>
      <c r="E768" s="40" t="s">
        <v>11</v>
      </c>
      <c r="F768" s="41">
        <v>150</v>
      </c>
      <c r="G768" s="42"/>
      <c r="H768" s="43"/>
      <c r="I768" s="44">
        <f>F768*G768</f>
        <v>0</v>
      </c>
      <c r="J768" s="19"/>
    </row>
    <row r="769" spans="1:10" ht="22.5" customHeight="1">
      <c r="A769" s="34"/>
      <c r="B769" s="56"/>
      <c r="C769" s="122" t="s">
        <v>268</v>
      </c>
      <c r="D769" s="123"/>
      <c r="E769" s="123"/>
      <c r="F769" s="123"/>
      <c r="G769" s="123"/>
      <c r="H769" s="123"/>
      <c r="I769" s="124"/>
      <c r="J769" s="19"/>
    </row>
    <row r="770" spans="1:10" ht="12.75" customHeight="1" thickBot="1">
      <c r="A770" s="34"/>
      <c r="B770" s="51">
        <f>B768+1</f>
        <v>283</v>
      </c>
      <c r="C770" s="38"/>
      <c r="D770" s="39"/>
      <c r="E770" s="40" t="s">
        <v>11</v>
      </c>
      <c r="F770" s="41">
        <v>80</v>
      </c>
      <c r="G770" s="42"/>
      <c r="H770" s="43"/>
      <c r="I770" s="47">
        <f>F770*G770</f>
        <v>0</v>
      </c>
      <c r="J770" s="20"/>
    </row>
    <row r="771" spans="1:10" ht="18" customHeight="1" thickBot="1">
      <c r="A771" s="57"/>
      <c r="B771" s="58"/>
      <c r="C771" s="58"/>
      <c r="D771" s="59"/>
      <c r="E771" s="15"/>
      <c r="F771" s="15" t="s">
        <v>12</v>
      </c>
      <c r="G771" s="16">
        <f>A763</f>
        <v>157</v>
      </c>
      <c r="H771" s="17"/>
      <c r="I771" s="14">
        <f>SUM(I764:I770)</f>
        <v>0</v>
      </c>
      <c r="J771" s="62"/>
    </row>
    <row r="772" spans="1:10" ht="12.75" customHeight="1">
      <c r="A772" s="35">
        <v>158</v>
      </c>
      <c r="B772" s="48"/>
      <c r="C772" s="76" t="s">
        <v>271</v>
      </c>
      <c r="D772" s="36"/>
      <c r="E772" s="36"/>
      <c r="F772" s="36"/>
      <c r="G772" s="36"/>
      <c r="H772" s="36"/>
      <c r="I772" s="36"/>
      <c r="J772" s="18"/>
    </row>
    <row r="773" spans="1:10" ht="12.75" customHeight="1">
      <c r="A773" s="52"/>
      <c r="B773" s="56"/>
      <c r="C773" s="70" t="s">
        <v>269</v>
      </c>
      <c r="D773" s="45"/>
      <c r="E773" s="45"/>
      <c r="F773" s="45"/>
      <c r="G773" s="45"/>
      <c r="H773" s="45"/>
      <c r="I773" s="46"/>
      <c r="J773" s="19"/>
    </row>
    <row r="774" spans="1:10" ht="12.75" customHeight="1">
      <c r="A774" s="7"/>
      <c r="B774" s="51">
        <v>284</v>
      </c>
      <c r="C774" s="38"/>
      <c r="D774" s="39"/>
      <c r="E774" s="40" t="s">
        <v>11</v>
      </c>
      <c r="F774" s="41">
        <v>40</v>
      </c>
      <c r="G774" s="42"/>
      <c r="H774" s="43"/>
      <c r="I774" s="44">
        <f>F774*G774</f>
        <v>0</v>
      </c>
      <c r="J774" s="19">
        <v>20</v>
      </c>
    </row>
    <row r="775" spans="1:10" ht="12.75" customHeight="1">
      <c r="A775" s="34"/>
      <c r="B775" s="56"/>
      <c r="C775" s="70" t="s">
        <v>270</v>
      </c>
      <c r="D775" s="45"/>
      <c r="E775" s="45"/>
      <c r="F775" s="45"/>
      <c r="G775" s="45"/>
      <c r="H775" s="45"/>
      <c r="I775" s="46"/>
      <c r="J775" s="19"/>
    </row>
    <row r="776" spans="1:10" ht="12.75" customHeight="1" thickBot="1">
      <c r="A776" s="34"/>
      <c r="B776" s="51">
        <f>B774+1</f>
        <v>285</v>
      </c>
      <c r="C776" s="38"/>
      <c r="D776" s="39"/>
      <c r="E776" s="40" t="s">
        <v>11</v>
      </c>
      <c r="F776" s="41">
        <v>40</v>
      </c>
      <c r="G776" s="42"/>
      <c r="H776" s="43"/>
      <c r="I776" s="47">
        <f>F776*G776</f>
        <v>0</v>
      </c>
      <c r="J776" s="20"/>
    </row>
    <row r="777" spans="1:10" ht="18" customHeight="1" thickBot="1">
      <c r="A777" s="57"/>
      <c r="B777" s="58"/>
      <c r="C777" s="58"/>
      <c r="D777" s="59"/>
      <c r="E777" s="15"/>
      <c r="F777" s="15" t="s">
        <v>12</v>
      </c>
      <c r="G777" s="16">
        <f>A772</f>
        <v>158</v>
      </c>
      <c r="H777" s="17"/>
      <c r="I777" s="14">
        <f>SUM(I774:I776)</f>
        <v>0</v>
      </c>
      <c r="J777" s="62"/>
    </row>
    <row r="778" spans="1:10" ht="12.75" customHeight="1">
      <c r="A778" s="35">
        <v>159</v>
      </c>
      <c r="B778" s="48"/>
      <c r="C778" s="76" t="s">
        <v>398</v>
      </c>
      <c r="D778" s="36"/>
      <c r="E778" s="36"/>
      <c r="F778" s="36"/>
      <c r="G778" s="36"/>
      <c r="H778" s="36"/>
      <c r="I778" s="36"/>
      <c r="J778" s="18"/>
    </row>
    <row r="779" spans="1:10" ht="12.75" customHeight="1" thickBot="1">
      <c r="A779" s="7"/>
      <c r="B779" s="37">
        <v>286</v>
      </c>
      <c r="C779" s="21"/>
      <c r="D779" s="21"/>
      <c r="E779" s="29" t="s">
        <v>11</v>
      </c>
      <c r="F779" s="30">
        <v>30</v>
      </c>
      <c r="G779" s="31"/>
      <c r="H779" s="32"/>
      <c r="I779" s="33">
        <f>F779*G779</f>
        <v>0</v>
      </c>
      <c r="J779" s="20">
        <v>4</v>
      </c>
    </row>
    <row r="780" spans="1:10" ht="18" customHeight="1" thickBot="1">
      <c r="A780" s="57"/>
      <c r="B780" s="58"/>
      <c r="C780" s="58"/>
      <c r="D780" s="59"/>
      <c r="E780" s="60"/>
      <c r="F780" s="49" t="s">
        <v>12</v>
      </c>
      <c r="G780" s="16">
        <f>A778</f>
        <v>159</v>
      </c>
      <c r="H780" s="17"/>
      <c r="I780" s="14">
        <f>SUM(I779)</f>
        <v>0</v>
      </c>
      <c r="J780" s="61"/>
    </row>
    <row r="781" spans="1:10" ht="12.75" customHeight="1">
      <c r="A781" s="35">
        <v>160</v>
      </c>
      <c r="B781" s="48"/>
      <c r="C781" s="76" t="s">
        <v>397</v>
      </c>
      <c r="D781" s="36"/>
      <c r="E781" s="36"/>
      <c r="F781" s="36"/>
      <c r="G781" s="36"/>
      <c r="H781" s="36"/>
      <c r="I781" s="36"/>
      <c r="J781" s="18"/>
    </row>
    <row r="782" spans="1:10" ht="12.75" customHeight="1">
      <c r="A782" s="52"/>
      <c r="B782" s="56"/>
      <c r="C782" s="70" t="s">
        <v>469</v>
      </c>
      <c r="D782" s="45"/>
      <c r="E782" s="45"/>
      <c r="F782" s="45"/>
      <c r="G782" s="45"/>
      <c r="H782" s="45"/>
      <c r="I782" s="46"/>
      <c r="J782" s="19"/>
    </row>
    <row r="783" spans="1:10" ht="12.75" customHeight="1">
      <c r="A783" s="7"/>
      <c r="B783" s="51">
        <v>287</v>
      </c>
      <c r="C783" s="38"/>
      <c r="D783" s="39"/>
      <c r="E783" s="40" t="s">
        <v>11</v>
      </c>
      <c r="F783" s="41">
        <v>80</v>
      </c>
      <c r="G783" s="42"/>
      <c r="H783" s="43"/>
      <c r="I783" s="44">
        <f>F783*G783</f>
        <v>0</v>
      </c>
      <c r="J783" s="19">
        <v>40</v>
      </c>
    </row>
    <row r="784" spans="1:10" ht="12.75" customHeight="1">
      <c r="A784" s="34"/>
      <c r="B784" s="56"/>
      <c r="C784" s="70" t="s">
        <v>272</v>
      </c>
      <c r="D784" s="45"/>
      <c r="E784" s="45"/>
      <c r="F784" s="45"/>
      <c r="G784" s="45"/>
      <c r="H784" s="45"/>
      <c r="I784" s="46"/>
      <c r="J784" s="19"/>
    </row>
    <row r="785" spans="1:10" ht="12.75" customHeight="1" thickBot="1">
      <c r="A785" s="34"/>
      <c r="B785" s="51">
        <f>B783+1</f>
        <v>288</v>
      </c>
      <c r="C785" s="38"/>
      <c r="D785" s="39"/>
      <c r="E785" s="40" t="s">
        <v>11</v>
      </c>
      <c r="F785" s="41">
        <v>80</v>
      </c>
      <c r="G785" s="42"/>
      <c r="H785" s="43"/>
      <c r="I785" s="47">
        <f>F785*G785</f>
        <v>0</v>
      </c>
      <c r="J785" s="20"/>
    </row>
    <row r="786" spans="1:10" ht="18" customHeight="1" thickBot="1">
      <c r="A786" s="57"/>
      <c r="B786" s="58"/>
      <c r="C786" s="58"/>
      <c r="D786" s="59"/>
      <c r="E786" s="15"/>
      <c r="F786" s="15" t="s">
        <v>12</v>
      </c>
      <c r="G786" s="16">
        <f>A781</f>
        <v>160</v>
      </c>
      <c r="H786" s="17"/>
      <c r="I786" s="14">
        <f>SUM(I783:I785)</f>
        <v>0</v>
      </c>
      <c r="J786" s="62"/>
    </row>
    <row r="787" spans="1:10" ht="12.75" customHeight="1">
      <c r="A787" s="35">
        <v>161</v>
      </c>
      <c r="B787" s="48"/>
      <c r="C787" s="76" t="s">
        <v>428</v>
      </c>
      <c r="D787" s="36"/>
      <c r="E787" s="36"/>
      <c r="F787" s="36"/>
      <c r="G787" s="36"/>
      <c r="H787" s="36"/>
      <c r="I787" s="36"/>
      <c r="J787" s="18"/>
    </row>
    <row r="788" spans="1:10" ht="12.75" customHeight="1" thickBot="1">
      <c r="A788" s="7"/>
      <c r="B788" s="37">
        <v>289</v>
      </c>
      <c r="C788" s="21"/>
      <c r="D788" s="21"/>
      <c r="E788" s="29" t="s">
        <v>11</v>
      </c>
      <c r="F788" s="30">
        <v>400</v>
      </c>
      <c r="G788" s="31"/>
      <c r="H788" s="32"/>
      <c r="I788" s="33">
        <f>F788*G788</f>
        <v>0</v>
      </c>
      <c r="J788" s="20">
        <v>90</v>
      </c>
    </row>
    <row r="789" spans="1:10" ht="18" customHeight="1" thickBot="1">
      <c r="A789" s="57"/>
      <c r="B789" s="58"/>
      <c r="C789" s="58"/>
      <c r="D789" s="59"/>
      <c r="E789" s="60"/>
      <c r="F789" s="49" t="s">
        <v>12</v>
      </c>
      <c r="G789" s="16">
        <f>A787</f>
        <v>161</v>
      </c>
      <c r="H789" s="17"/>
      <c r="I789" s="14">
        <f>SUM(I788)</f>
        <v>0</v>
      </c>
      <c r="J789" s="61"/>
    </row>
    <row r="790" spans="1:10" ht="12.75" customHeight="1">
      <c r="A790" s="35">
        <v>162</v>
      </c>
      <c r="B790" s="48"/>
      <c r="C790" s="76" t="s">
        <v>273</v>
      </c>
      <c r="D790" s="36"/>
      <c r="E790" s="36"/>
      <c r="F790" s="36"/>
      <c r="G790" s="36"/>
      <c r="H790" s="36"/>
      <c r="I790" s="36"/>
      <c r="J790" s="18"/>
    </row>
    <row r="791" spans="1:10" ht="12.75" customHeight="1" thickBot="1">
      <c r="A791" s="7"/>
      <c r="B791" s="37">
        <v>290</v>
      </c>
      <c r="C791" s="21"/>
      <c r="D791" s="21"/>
      <c r="E791" s="29" t="s">
        <v>11</v>
      </c>
      <c r="F791" s="30">
        <v>100</v>
      </c>
      <c r="G791" s="31"/>
      <c r="H791" s="32"/>
      <c r="I791" s="33">
        <f>F791*G791</f>
        <v>0</v>
      </c>
      <c r="J791" s="20">
        <v>10</v>
      </c>
    </row>
    <row r="792" spans="1:10" ht="18" customHeight="1" thickBot="1">
      <c r="A792" s="57"/>
      <c r="B792" s="58"/>
      <c r="C792" s="58"/>
      <c r="D792" s="59"/>
      <c r="E792" s="60"/>
      <c r="F792" s="49" t="s">
        <v>12</v>
      </c>
      <c r="G792" s="16">
        <f>A790</f>
        <v>162</v>
      </c>
      <c r="H792" s="17"/>
      <c r="I792" s="14">
        <f>SUM(I791)</f>
        <v>0</v>
      </c>
      <c r="J792" s="61"/>
    </row>
    <row r="793" spans="1:10" ht="23.25" customHeight="1">
      <c r="A793" s="35">
        <v>163</v>
      </c>
      <c r="B793" s="48"/>
      <c r="C793" s="128" t="s">
        <v>274</v>
      </c>
      <c r="D793" s="128"/>
      <c r="E793" s="128"/>
      <c r="F793" s="128"/>
      <c r="G793" s="128"/>
      <c r="H793" s="128"/>
      <c r="I793" s="129"/>
      <c r="J793" s="18"/>
    </row>
    <row r="794" spans="1:10" ht="12.75" customHeight="1">
      <c r="A794" s="52"/>
      <c r="B794" s="56"/>
      <c r="C794" s="70" t="s">
        <v>275</v>
      </c>
      <c r="D794" s="45"/>
      <c r="E794" s="45"/>
      <c r="F794" s="45"/>
      <c r="G794" s="45"/>
      <c r="H794" s="45"/>
      <c r="I794" s="46"/>
      <c r="J794" s="19"/>
    </row>
    <row r="795" spans="1:10" ht="12.75" customHeight="1">
      <c r="A795" s="7"/>
      <c r="B795" s="51">
        <v>291</v>
      </c>
      <c r="C795" s="38"/>
      <c r="D795" s="39"/>
      <c r="E795" s="40" t="s">
        <v>11</v>
      </c>
      <c r="F795" s="41">
        <v>300</v>
      </c>
      <c r="G795" s="42"/>
      <c r="H795" s="43"/>
      <c r="I795" s="44">
        <f>F795*G795</f>
        <v>0</v>
      </c>
      <c r="J795" s="19">
        <v>200</v>
      </c>
    </row>
    <row r="796" spans="1:10" ht="12.75" customHeight="1">
      <c r="A796" s="34"/>
      <c r="B796" s="56"/>
      <c r="C796" s="70" t="s">
        <v>276</v>
      </c>
      <c r="D796" s="45"/>
      <c r="E796" s="45"/>
      <c r="F796" s="45"/>
      <c r="G796" s="45"/>
      <c r="H796" s="45"/>
      <c r="I796" s="46"/>
      <c r="J796" s="19"/>
    </row>
    <row r="797" spans="1:10" ht="12.75" customHeight="1" thickBot="1">
      <c r="A797" s="34"/>
      <c r="B797" s="51">
        <f>B795+1</f>
        <v>292</v>
      </c>
      <c r="C797" s="38"/>
      <c r="D797" s="39"/>
      <c r="E797" s="40" t="s">
        <v>11</v>
      </c>
      <c r="F797" s="41">
        <v>150</v>
      </c>
      <c r="G797" s="42"/>
      <c r="H797" s="43"/>
      <c r="I797" s="47">
        <f>F797*G797</f>
        <v>0</v>
      </c>
      <c r="J797" s="20"/>
    </row>
    <row r="798" spans="1:10" ht="18" customHeight="1" thickBot="1">
      <c r="A798" s="57"/>
      <c r="B798" s="58"/>
      <c r="C798" s="58"/>
      <c r="D798" s="59"/>
      <c r="E798" s="15"/>
      <c r="F798" s="15" t="s">
        <v>12</v>
      </c>
      <c r="G798" s="16">
        <f>A793</f>
        <v>163</v>
      </c>
      <c r="H798" s="17"/>
      <c r="I798" s="14">
        <f>SUM(I795:I797)</f>
        <v>0</v>
      </c>
      <c r="J798" s="62"/>
    </row>
    <row r="799" spans="1:10" ht="23.25" customHeight="1">
      <c r="A799" s="52">
        <v>164</v>
      </c>
      <c r="B799" s="48"/>
      <c r="C799" s="128" t="s">
        <v>399</v>
      </c>
      <c r="D799" s="128"/>
      <c r="E799" s="128"/>
      <c r="F799" s="128"/>
      <c r="G799" s="128"/>
      <c r="H799" s="128"/>
      <c r="I799" s="129"/>
      <c r="J799" s="18"/>
    </row>
    <row r="800" spans="1:10" ht="12.75" customHeight="1">
      <c r="A800" s="52"/>
      <c r="B800" s="56"/>
      <c r="C800" s="70" t="s">
        <v>277</v>
      </c>
      <c r="D800" s="45"/>
      <c r="E800" s="45"/>
      <c r="F800" s="45"/>
      <c r="G800" s="45"/>
      <c r="H800" s="45"/>
      <c r="I800" s="46"/>
      <c r="J800" s="19"/>
    </row>
    <row r="801" spans="1:10" ht="12.75" customHeight="1">
      <c r="A801" s="7"/>
      <c r="B801" s="51">
        <v>293</v>
      </c>
      <c r="C801" s="38"/>
      <c r="D801" s="39"/>
      <c r="E801" s="40" t="s">
        <v>11</v>
      </c>
      <c r="F801" s="41">
        <v>500</v>
      </c>
      <c r="G801" s="42"/>
      <c r="H801" s="43"/>
      <c r="I801" s="44">
        <f>F801*G801</f>
        <v>0</v>
      </c>
      <c r="J801" s="19"/>
    </row>
    <row r="802" spans="1:10" ht="12.75" customHeight="1">
      <c r="A802" s="34"/>
      <c r="B802" s="56"/>
      <c r="C802" s="70" t="s">
        <v>278</v>
      </c>
      <c r="D802" s="45"/>
      <c r="E802" s="45"/>
      <c r="F802" s="45"/>
      <c r="G802" s="45"/>
      <c r="H802" s="45"/>
      <c r="I802" s="46"/>
      <c r="J802" s="19">
        <v>30</v>
      </c>
    </row>
    <row r="803" spans="1:10" ht="12.75" customHeight="1">
      <c r="A803" s="34"/>
      <c r="B803" s="51">
        <f>B801+1</f>
        <v>294</v>
      </c>
      <c r="C803" s="38"/>
      <c r="D803" s="39"/>
      <c r="E803" s="40" t="s">
        <v>11</v>
      </c>
      <c r="F803" s="41">
        <v>200</v>
      </c>
      <c r="G803" s="42"/>
      <c r="H803" s="43"/>
      <c r="I803" s="44">
        <f>F803*G803</f>
        <v>0</v>
      </c>
      <c r="J803" s="19"/>
    </row>
    <row r="804" spans="1:10" ht="12.75" customHeight="1">
      <c r="A804" s="34"/>
      <c r="B804" s="56"/>
      <c r="C804" s="70" t="s">
        <v>279</v>
      </c>
      <c r="D804" s="45"/>
      <c r="E804" s="45"/>
      <c r="F804" s="45"/>
      <c r="G804" s="45"/>
      <c r="H804" s="45"/>
      <c r="I804" s="46"/>
      <c r="J804" s="19"/>
    </row>
    <row r="805" spans="1:10" ht="12.75" customHeight="1" thickBot="1">
      <c r="A805" s="34"/>
      <c r="B805" s="51">
        <f>B803+1</f>
        <v>295</v>
      </c>
      <c r="C805" s="38"/>
      <c r="D805" s="39"/>
      <c r="E805" s="40" t="s">
        <v>11</v>
      </c>
      <c r="F805" s="41">
        <v>50</v>
      </c>
      <c r="G805" s="42"/>
      <c r="H805" s="43"/>
      <c r="I805" s="47">
        <f>F805*G805</f>
        <v>0</v>
      </c>
      <c r="J805" s="20"/>
    </row>
    <row r="806" spans="1:10" ht="18" customHeight="1" thickBot="1">
      <c r="A806" s="57"/>
      <c r="B806" s="58"/>
      <c r="C806" s="58"/>
      <c r="D806" s="59"/>
      <c r="E806" s="15"/>
      <c r="F806" s="15" t="s">
        <v>12</v>
      </c>
      <c r="G806" s="16">
        <f>A799</f>
        <v>164</v>
      </c>
      <c r="H806" s="17"/>
      <c r="I806" s="14">
        <f>SUM(I801:I805)</f>
        <v>0</v>
      </c>
      <c r="J806" s="62"/>
    </row>
    <row r="807" spans="1:10" ht="23.25" customHeight="1">
      <c r="A807" s="52">
        <v>165</v>
      </c>
      <c r="B807" s="56"/>
      <c r="C807" s="125" t="s">
        <v>280</v>
      </c>
      <c r="D807" s="126"/>
      <c r="E807" s="126"/>
      <c r="F807" s="126"/>
      <c r="G807" s="126"/>
      <c r="H807" s="126"/>
      <c r="I807" s="127"/>
      <c r="J807" s="19"/>
    </row>
    <row r="808" spans="1:10" ht="12.75" customHeight="1">
      <c r="A808" s="7"/>
      <c r="B808" s="51">
        <v>296</v>
      </c>
      <c r="C808" s="38"/>
      <c r="D808" s="39"/>
      <c r="E808" s="40" t="s">
        <v>11</v>
      </c>
      <c r="F808" s="41">
        <v>1000</v>
      </c>
      <c r="G808" s="42"/>
      <c r="H808" s="43"/>
      <c r="I808" s="44">
        <f>F808*G808</f>
        <v>0</v>
      </c>
      <c r="J808" s="19"/>
    </row>
    <row r="809" spans="1:10" ht="22.5" customHeight="1">
      <c r="A809" s="34"/>
      <c r="B809" s="56"/>
      <c r="C809" s="122" t="s">
        <v>299</v>
      </c>
      <c r="D809" s="123"/>
      <c r="E809" s="123"/>
      <c r="F809" s="123"/>
      <c r="G809" s="123"/>
      <c r="H809" s="123"/>
      <c r="I809" s="124"/>
      <c r="J809" s="19"/>
    </row>
    <row r="810" spans="1:10" ht="12.75" customHeight="1">
      <c r="A810" s="34"/>
      <c r="B810" s="51">
        <f>B808+1</f>
        <v>297</v>
      </c>
      <c r="C810" s="38"/>
      <c r="D810" s="39"/>
      <c r="E810" s="40" t="s">
        <v>11</v>
      </c>
      <c r="F810" s="41">
        <v>2</v>
      </c>
      <c r="G810" s="42"/>
      <c r="H810" s="43"/>
      <c r="I810" s="44">
        <f>F810*G810</f>
        <v>0</v>
      </c>
      <c r="J810" s="19"/>
    </row>
    <row r="811" spans="1:10" ht="22.5" customHeight="1">
      <c r="A811" s="34"/>
      <c r="B811" s="56"/>
      <c r="C811" s="122" t="s">
        <v>300</v>
      </c>
      <c r="D811" s="123"/>
      <c r="E811" s="123"/>
      <c r="F811" s="123"/>
      <c r="G811" s="123"/>
      <c r="H811" s="123"/>
      <c r="I811" s="124"/>
      <c r="J811" s="19"/>
    </row>
    <row r="812" spans="1:10" ht="12.75" customHeight="1">
      <c r="A812" s="34"/>
      <c r="B812" s="51">
        <f>B810+1</f>
        <v>298</v>
      </c>
      <c r="C812" s="38"/>
      <c r="D812" s="39"/>
      <c r="E812" s="40" t="s">
        <v>11</v>
      </c>
      <c r="F812" s="41">
        <v>10</v>
      </c>
      <c r="G812" s="42"/>
      <c r="H812" s="43"/>
      <c r="I812" s="44">
        <f>F812*G812</f>
        <v>0</v>
      </c>
      <c r="J812" s="19"/>
    </row>
    <row r="813" spans="1:10" ht="22.5" customHeight="1">
      <c r="A813" s="34"/>
      <c r="B813" s="56"/>
      <c r="C813" s="122" t="s">
        <v>281</v>
      </c>
      <c r="D813" s="123"/>
      <c r="E813" s="123"/>
      <c r="F813" s="123"/>
      <c r="G813" s="123"/>
      <c r="H813" s="123"/>
      <c r="I813" s="124"/>
      <c r="J813" s="19"/>
    </row>
    <row r="814" spans="1:10" ht="12.75" customHeight="1">
      <c r="A814" s="34"/>
      <c r="B814" s="51">
        <f>B812+1</f>
        <v>299</v>
      </c>
      <c r="C814" s="38"/>
      <c r="D814" s="39"/>
      <c r="E814" s="40" t="s">
        <v>11</v>
      </c>
      <c r="F814" s="41">
        <v>2</v>
      </c>
      <c r="G814" s="42"/>
      <c r="H814" s="43"/>
      <c r="I814" s="44">
        <f>F814*G814</f>
        <v>0</v>
      </c>
      <c r="J814" s="19"/>
    </row>
    <row r="815" spans="1:10" ht="22.5" customHeight="1">
      <c r="A815" s="34"/>
      <c r="B815" s="56"/>
      <c r="C815" s="122" t="s">
        <v>282</v>
      </c>
      <c r="D815" s="123"/>
      <c r="E815" s="123"/>
      <c r="F815" s="123"/>
      <c r="G815" s="123"/>
      <c r="H815" s="123"/>
      <c r="I815" s="124"/>
      <c r="J815" s="19"/>
    </row>
    <row r="816" spans="1:10" ht="12.75" customHeight="1">
      <c r="A816" s="34"/>
      <c r="B816" s="51">
        <f>B814+1</f>
        <v>300</v>
      </c>
      <c r="C816" s="38"/>
      <c r="D816" s="39"/>
      <c r="E816" s="40" t="s">
        <v>11</v>
      </c>
      <c r="F816" s="41">
        <v>150</v>
      </c>
      <c r="G816" s="42"/>
      <c r="H816" s="43"/>
      <c r="I816" s="44">
        <f>F816*G816</f>
        <v>0</v>
      </c>
      <c r="J816" s="19"/>
    </row>
    <row r="817" spans="1:10" ht="22.5" customHeight="1">
      <c r="A817" s="34"/>
      <c r="B817" s="56"/>
      <c r="C817" s="122" t="s">
        <v>283</v>
      </c>
      <c r="D817" s="123"/>
      <c r="E817" s="123"/>
      <c r="F817" s="123"/>
      <c r="G817" s="123"/>
      <c r="H817" s="123"/>
      <c r="I817" s="124"/>
      <c r="J817" s="19"/>
    </row>
    <row r="818" spans="1:10" ht="12.75" customHeight="1">
      <c r="A818" s="34"/>
      <c r="B818" s="51">
        <f>B816+1</f>
        <v>301</v>
      </c>
      <c r="C818" s="38"/>
      <c r="D818" s="39"/>
      <c r="E818" s="40" t="s">
        <v>11</v>
      </c>
      <c r="F818" s="41">
        <v>150</v>
      </c>
      <c r="G818" s="42"/>
      <c r="H818" s="43"/>
      <c r="I818" s="44">
        <f>F818*G818</f>
        <v>0</v>
      </c>
      <c r="J818" s="19"/>
    </row>
    <row r="819" spans="1:10" ht="22.5" customHeight="1">
      <c r="A819" s="34"/>
      <c r="B819" s="56"/>
      <c r="C819" s="122" t="s">
        <v>284</v>
      </c>
      <c r="D819" s="123"/>
      <c r="E819" s="123"/>
      <c r="F819" s="123"/>
      <c r="G819" s="123"/>
      <c r="H819" s="123"/>
      <c r="I819" s="124"/>
      <c r="J819" s="19"/>
    </row>
    <row r="820" spans="1:10" ht="12.75" customHeight="1">
      <c r="A820" s="34"/>
      <c r="B820" s="51">
        <f>B818+1</f>
        <v>302</v>
      </c>
      <c r="C820" s="38"/>
      <c r="D820" s="39"/>
      <c r="E820" s="40" t="s">
        <v>11</v>
      </c>
      <c r="F820" s="41">
        <v>100</v>
      </c>
      <c r="G820" s="42"/>
      <c r="H820" s="43"/>
      <c r="I820" s="44">
        <f>F820*G820</f>
        <v>0</v>
      </c>
      <c r="J820" s="19"/>
    </row>
    <row r="821" spans="1:10" ht="22.5" customHeight="1">
      <c r="A821" s="34"/>
      <c r="B821" s="56"/>
      <c r="C821" s="122" t="s">
        <v>285</v>
      </c>
      <c r="D821" s="123"/>
      <c r="E821" s="123"/>
      <c r="F821" s="123"/>
      <c r="G821" s="123"/>
      <c r="H821" s="123"/>
      <c r="I821" s="124"/>
      <c r="J821" s="19"/>
    </row>
    <row r="822" spans="1:10" ht="12.75" customHeight="1">
      <c r="A822" s="34"/>
      <c r="B822" s="51">
        <f>B820+1</f>
        <v>303</v>
      </c>
      <c r="C822" s="38"/>
      <c r="D822" s="39"/>
      <c r="E822" s="40" t="s">
        <v>11</v>
      </c>
      <c r="F822" s="41">
        <v>150</v>
      </c>
      <c r="G822" s="42"/>
      <c r="H822" s="43"/>
      <c r="I822" s="44">
        <f>F822*G822</f>
        <v>0</v>
      </c>
      <c r="J822" s="19"/>
    </row>
    <row r="823" spans="1:10" ht="22.5" customHeight="1">
      <c r="A823" s="34"/>
      <c r="B823" s="56"/>
      <c r="C823" s="122" t="s">
        <v>286</v>
      </c>
      <c r="D823" s="123"/>
      <c r="E823" s="123"/>
      <c r="F823" s="123"/>
      <c r="G823" s="123"/>
      <c r="H823" s="123"/>
      <c r="I823" s="124"/>
      <c r="J823" s="19"/>
    </row>
    <row r="824" spans="1:10" ht="12.75" customHeight="1">
      <c r="A824" s="34"/>
      <c r="B824" s="51">
        <f>B822+1</f>
        <v>304</v>
      </c>
      <c r="C824" s="38"/>
      <c r="D824" s="39"/>
      <c r="E824" s="40" t="s">
        <v>11</v>
      </c>
      <c r="F824" s="41">
        <v>50</v>
      </c>
      <c r="G824" s="42"/>
      <c r="H824" s="43"/>
      <c r="I824" s="44">
        <f>F824*G824</f>
        <v>0</v>
      </c>
      <c r="J824" s="19"/>
    </row>
    <row r="825" spans="1:10" ht="22.5" customHeight="1">
      <c r="A825" s="34"/>
      <c r="B825" s="56"/>
      <c r="C825" s="122" t="s">
        <v>287</v>
      </c>
      <c r="D825" s="123"/>
      <c r="E825" s="123"/>
      <c r="F825" s="123"/>
      <c r="G825" s="123"/>
      <c r="H825" s="123"/>
      <c r="I825" s="124"/>
      <c r="J825" s="19"/>
    </row>
    <row r="826" spans="1:10" ht="12.75" customHeight="1">
      <c r="A826" s="34"/>
      <c r="B826" s="51">
        <f>B824+1</f>
        <v>305</v>
      </c>
      <c r="C826" s="38"/>
      <c r="D826" s="39"/>
      <c r="E826" s="40" t="s">
        <v>11</v>
      </c>
      <c r="F826" s="41">
        <v>200</v>
      </c>
      <c r="G826" s="42"/>
      <c r="H826" s="43"/>
      <c r="I826" s="44">
        <f>F826*G826</f>
        <v>0</v>
      </c>
      <c r="J826" s="19"/>
    </row>
    <row r="827" spans="1:10" ht="22.5" customHeight="1">
      <c r="A827" s="34"/>
      <c r="B827" s="56"/>
      <c r="C827" s="122" t="s">
        <v>288</v>
      </c>
      <c r="D827" s="123"/>
      <c r="E827" s="123"/>
      <c r="F827" s="123"/>
      <c r="G827" s="123"/>
      <c r="H827" s="123"/>
      <c r="I827" s="124"/>
      <c r="J827" s="19">
        <v>3000</v>
      </c>
    </row>
    <row r="828" spans="1:10" ht="12.75" customHeight="1">
      <c r="A828" s="34"/>
      <c r="B828" s="51">
        <f>B826+1</f>
        <v>306</v>
      </c>
      <c r="C828" s="38"/>
      <c r="D828" s="39"/>
      <c r="E828" s="40" t="s">
        <v>11</v>
      </c>
      <c r="F828" s="41">
        <v>20</v>
      </c>
      <c r="G828" s="42"/>
      <c r="H828" s="43"/>
      <c r="I828" s="44">
        <f>F828*G828</f>
        <v>0</v>
      </c>
      <c r="J828" s="19"/>
    </row>
    <row r="829" spans="1:10" ht="22.5" customHeight="1">
      <c r="A829" s="34"/>
      <c r="B829" s="56"/>
      <c r="C829" s="122" t="s">
        <v>289</v>
      </c>
      <c r="D829" s="123"/>
      <c r="E829" s="123"/>
      <c r="F829" s="123"/>
      <c r="G829" s="123"/>
      <c r="H829" s="123"/>
      <c r="I829" s="124"/>
      <c r="J829" s="19"/>
    </row>
    <row r="830" spans="1:10" ht="12.75" customHeight="1">
      <c r="A830" s="34"/>
      <c r="B830" s="51">
        <f>B828+1</f>
        <v>307</v>
      </c>
      <c r="C830" s="38"/>
      <c r="D830" s="39"/>
      <c r="E830" s="40" t="s">
        <v>11</v>
      </c>
      <c r="F830" s="41">
        <v>20</v>
      </c>
      <c r="G830" s="42"/>
      <c r="H830" s="43"/>
      <c r="I830" s="44">
        <f>F830*G830</f>
        <v>0</v>
      </c>
      <c r="J830" s="19"/>
    </row>
    <row r="831" spans="1:10" ht="22.5" customHeight="1">
      <c r="A831" s="34"/>
      <c r="B831" s="56"/>
      <c r="C831" s="122" t="s">
        <v>290</v>
      </c>
      <c r="D831" s="123"/>
      <c r="E831" s="123"/>
      <c r="F831" s="123"/>
      <c r="G831" s="123"/>
      <c r="H831" s="123"/>
      <c r="I831" s="124"/>
      <c r="J831" s="19"/>
    </row>
    <row r="832" spans="1:10" ht="12.75" customHeight="1">
      <c r="A832" s="34"/>
      <c r="B832" s="51">
        <f>B830+1</f>
        <v>308</v>
      </c>
      <c r="C832" s="38"/>
      <c r="D832" s="39"/>
      <c r="E832" s="40" t="s">
        <v>11</v>
      </c>
      <c r="F832" s="41">
        <v>100</v>
      </c>
      <c r="G832" s="42"/>
      <c r="H832" s="43"/>
      <c r="I832" s="44">
        <f>F832*G832</f>
        <v>0</v>
      </c>
      <c r="J832" s="19"/>
    </row>
    <row r="833" spans="1:10" ht="22.5" customHeight="1">
      <c r="A833" s="34"/>
      <c r="B833" s="56"/>
      <c r="C833" s="122" t="s">
        <v>291</v>
      </c>
      <c r="D833" s="123"/>
      <c r="E833" s="123"/>
      <c r="F833" s="123"/>
      <c r="G833" s="123"/>
      <c r="H833" s="123"/>
      <c r="I833" s="124"/>
      <c r="J833" s="19"/>
    </row>
    <row r="834" spans="1:10" ht="12.75" customHeight="1">
      <c r="A834" s="34"/>
      <c r="B834" s="51">
        <f>B832+1</f>
        <v>309</v>
      </c>
      <c r="C834" s="38"/>
      <c r="D834" s="39"/>
      <c r="E834" s="40" t="s">
        <v>11</v>
      </c>
      <c r="F834" s="41">
        <v>100</v>
      </c>
      <c r="G834" s="42"/>
      <c r="H834" s="43"/>
      <c r="I834" s="44">
        <f>F834*G834</f>
        <v>0</v>
      </c>
      <c r="J834" s="19"/>
    </row>
    <row r="835" spans="1:10" ht="22.5" customHeight="1">
      <c r="A835" s="34"/>
      <c r="B835" s="56"/>
      <c r="C835" s="122" t="s">
        <v>292</v>
      </c>
      <c r="D835" s="123"/>
      <c r="E835" s="123"/>
      <c r="F835" s="123"/>
      <c r="G835" s="123"/>
      <c r="H835" s="123"/>
      <c r="I835" s="124"/>
      <c r="J835" s="19"/>
    </row>
    <row r="836" spans="1:10" ht="12.75" customHeight="1">
      <c r="A836" s="34"/>
      <c r="B836" s="51">
        <f>B834+1</f>
        <v>310</v>
      </c>
      <c r="C836" s="38"/>
      <c r="D836" s="39"/>
      <c r="E836" s="40" t="s">
        <v>11</v>
      </c>
      <c r="F836" s="41">
        <v>20</v>
      </c>
      <c r="G836" s="42"/>
      <c r="H836" s="43"/>
      <c r="I836" s="44">
        <f>F836*G836</f>
        <v>0</v>
      </c>
      <c r="J836" s="19"/>
    </row>
    <row r="837" spans="1:10" ht="22.5" customHeight="1">
      <c r="A837" s="34"/>
      <c r="B837" s="56"/>
      <c r="C837" s="122" t="s">
        <v>293</v>
      </c>
      <c r="D837" s="123"/>
      <c r="E837" s="123"/>
      <c r="F837" s="123"/>
      <c r="G837" s="123"/>
      <c r="H837" s="123"/>
      <c r="I837" s="124"/>
      <c r="J837" s="19"/>
    </row>
    <row r="838" spans="1:10" ht="12.75" customHeight="1">
      <c r="A838" s="34"/>
      <c r="B838" s="51">
        <f>B836+1</f>
        <v>311</v>
      </c>
      <c r="C838" s="38"/>
      <c r="D838" s="39"/>
      <c r="E838" s="40" t="s">
        <v>11</v>
      </c>
      <c r="F838" s="41">
        <v>20</v>
      </c>
      <c r="G838" s="42"/>
      <c r="H838" s="43"/>
      <c r="I838" s="44">
        <f>F838*G838</f>
        <v>0</v>
      </c>
      <c r="J838" s="19"/>
    </row>
    <row r="839" spans="1:10" ht="22.5" customHeight="1">
      <c r="A839" s="34"/>
      <c r="B839" s="56"/>
      <c r="C839" s="122" t="s">
        <v>294</v>
      </c>
      <c r="D839" s="123"/>
      <c r="E839" s="123"/>
      <c r="F839" s="123"/>
      <c r="G839" s="123"/>
      <c r="H839" s="123"/>
      <c r="I839" s="124"/>
      <c r="J839" s="19"/>
    </row>
    <row r="840" spans="1:10" ht="12.75" customHeight="1">
      <c r="A840" s="34"/>
      <c r="B840" s="51">
        <f>B838+1</f>
        <v>312</v>
      </c>
      <c r="C840" s="38"/>
      <c r="D840" s="39"/>
      <c r="E840" s="40" t="s">
        <v>11</v>
      </c>
      <c r="F840" s="41">
        <v>20</v>
      </c>
      <c r="G840" s="42"/>
      <c r="H840" s="43"/>
      <c r="I840" s="44">
        <f>F840*G840</f>
        <v>0</v>
      </c>
      <c r="J840" s="19"/>
    </row>
    <row r="841" spans="1:10" ht="22.5" customHeight="1">
      <c r="A841" s="34"/>
      <c r="B841" s="56"/>
      <c r="C841" s="122" t="s">
        <v>295</v>
      </c>
      <c r="D841" s="123"/>
      <c r="E841" s="123"/>
      <c r="F841" s="123"/>
      <c r="G841" s="123"/>
      <c r="H841" s="123"/>
      <c r="I841" s="124"/>
      <c r="J841" s="19"/>
    </row>
    <row r="842" spans="1:10" ht="12.75" customHeight="1">
      <c r="A842" s="34"/>
      <c r="B842" s="51">
        <f>B840+1</f>
        <v>313</v>
      </c>
      <c r="C842" s="38"/>
      <c r="D842" s="39"/>
      <c r="E842" s="40" t="s">
        <v>11</v>
      </c>
      <c r="F842" s="41">
        <v>900</v>
      </c>
      <c r="G842" s="42"/>
      <c r="H842" s="43"/>
      <c r="I842" s="44">
        <f>F842*G842</f>
        <v>0</v>
      </c>
      <c r="J842" s="19"/>
    </row>
    <row r="843" spans="1:10" ht="22.5" customHeight="1">
      <c r="A843" s="34"/>
      <c r="B843" s="56"/>
      <c r="C843" s="122" t="s">
        <v>296</v>
      </c>
      <c r="D843" s="123"/>
      <c r="E843" s="123"/>
      <c r="F843" s="123"/>
      <c r="G843" s="123"/>
      <c r="H843" s="123"/>
      <c r="I843" s="124"/>
      <c r="J843" s="19"/>
    </row>
    <row r="844" spans="1:10" ht="12.75" customHeight="1">
      <c r="A844" s="34"/>
      <c r="B844" s="51">
        <f>B842+1</f>
        <v>314</v>
      </c>
      <c r="C844" s="38"/>
      <c r="D844" s="39"/>
      <c r="E844" s="40" t="s">
        <v>11</v>
      </c>
      <c r="F844" s="41">
        <v>150</v>
      </c>
      <c r="G844" s="42"/>
      <c r="H844" s="43"/>
      <c r="I844" s="44">
        <f>F844*G844</f>
        <v>0</v>
      </c>
      <c r="J844" s="19"/>
    </row>
    <row r="845" spans="1:10" ht="22.5" customHeight="1">
      <c r="A845" s="34"/>
      <c r="B845" s="56"/>
      <c r="C845" s="122" t="s">
        <v>297</v>
      </c>
      <c r="D845" s="123"/>
      <c r="E845" s="123"/>
      <c r="F845" s="123"/>
      <c r="G845" s="123"/>
      <c r="H845" s="123"/>
      <c r="I845" s="124"/>
      <c r="J845" s="19"/>
    </row>
    <row r="846" spans="1:10" ht="12.75" customHeight="1">
      <c r="A846" s="34"/>
      <c r="B846" s="51">
        <f>B844+1</f>
        <v>315</v>
      </c>
      <c r="C846" s="38"/>
      <c r="D846" s="39"/>
      <c r="E846" s="40" t="s">
        <v>11</v>
      </c>
      <c r="F846" s="41">
        <v>20</v>
      </c>
      <c r="G846" s="42"/>
      <c r="H846" s="43"/>
      <c r="I846" s="44">
        <f>F846*G846</f>
        <v>0</v>
      </c>
      <c r="J846" s="19"/>
    </row>
    <row r="847" spans="1:10" ht="22.5" customHeight="1">
      <c r="A847" s="34"/>
      <c r="B847" s="56"/>
      <c r="C847" s="122" t="s">
        <v>298</v>
      </c>
      <c r="D847" s="123"/>
      <c r="E847" s="123"/>
      <c r="F847" s="123"/>
      <c r="G847" s="123"/>
      <c r="H847" s="123"/>
      <c r="I847" s="124"/>
      <c r="J847" s="19"/>
    </row>
    <row r="848" spans="1:10" ht="12.75" customHeight="1" thickBot="1">
      <c r="A848" s="34"/>
      <c r="B848" s="51">
        <f>B846+1</f>
        <v>316</v>
      </c>
      <c r="C848" s="38"/>
      <c r="D848" s="39"/>
      <c r="E848" s="40" t="s">
        <v>11</v>
      </c>
      <c r="F848" s="41">
        <v>20</v>
      </c>
      <c r="G848" s="42"/>
      <c r="H848" s="43"/>
      <c r="I848" s="47">
        <f>F848*G848</f>
        <v>0</v>
      </c>
      <c r="J848" s="20"/>
    </row>
    <row r="849" spans="1:10" ht="18" customHeight="1" thickBot="1">
      <c r="A849" s="57"/>
      <c r="B849" s="58"/>
      <c r="C849" s="58"/>
      <c r="D849" s="59"/>
      <c r="E849" s="15"/>
      <c r="F849" s="15" t="s">
        <v>12</v>
      </c>
      <c r="G849" s="16">
        <f>A807</f>
        <v>165</v>
      </c>
      <c r="H849" s="17"/>
      <c r="I849" s="14">
        <f>SUM(I808:I848)</f>
        <v>0</v>
      </c>
      <c r="J849" s="62"/>
    </row>
    <row r="850" spans="1:10" ht="12.75" customHeight="1">
      <c r="A850" s="52">
        <v>166</v>
      </c>
      <c r="B850" s="48"/>
      <c r="C850" s="76" t="s">
        <v>301</v>
      </c>
      <c r="D850" s="36"/>
      <c r="E850" s="36"/>
      <c r="F850" s="36"/>
      <c r="G850" s="36"/>
      <c r="H850" s="36"/>
      <c r="I850" s="36"/>
      <c r="J850" s="18"/>
    </row>
    <row r="851" spans="1:10" ht="22.5" customHeight="1">
      <c r="A851" s="52"/>
      <c r="B851" s="56"/>
      <c r="C851" s="122" t="s">
        <v>313</v>
      </c>
      <c r="D851" s="123"/>
      <c r="E851" s="123"/>
      <c r="F851" s="123"/>
      <c r="G851" s="123"/>
      <c r="H851" s="123"/>
      <c r="I851" s="124"/>
      <c r="J851" s="19"/>
    </row>
    <row r="852" spans="1:10" ht="12.75" customHeight="1">
      <c r="A852" s="7"/>
      <c r="B852" s="51">
        <v>317</v>
      </c>
      <c r="C852" s="38"/>
      <c r="D852" s="39"/>
      <c r="E852" s="40" t="s">
        <v>11</v>
      </c>
      <c r="F852" s="41">
        <v>54</v>
      </c>
      <c r="G852" s="42"/>
      <c r="H852" s="43"/>
      <c r="I852" s="44">
        <f>F852*G852</f>
        <v>0</v>
      </c>
      <c r="J852" s="19"/>
    </row>
    <row r="853" spans="1:10" ht="22.5" customHeight="1">
      <c r="A853" s="34"/>
      <c r="B853" s="56"/>
      <c r="C853" s="122" t="s">
        <v>302</v>
      </c>
      <c r="D853" s="123"/>
      <c r="E853" s="123"/>
      <c r="F853" s="123"/>
      <c r="G853" s="123"/>
      <c r="H853" s="123"/>
      <c r="I853" s="124"/>
      <c r="J853" s="19"/>
    </row>
    <row r="854" spans="1:10" ht="12.75" customHeight="1">
      <c r="A854" s="34"/>
      <c r="B854" s="51">
        <f>B852+1</f>
        <v>318</v>
      </c>
      <c r="C854" s="38"/>
      <c r="D854" s="39"/>
      <c r="E854" s="40" t="s">
        <v>11</v>
      </c>
      <c r="F854" s="41">
        <v>222</v>
      </c>
      <c r="G854" s="42"/>
      <c r="H854" s="43"/>
      <c r="I854" s="44">
        <f>F854*G854</f>
        <v>0</v>
      </c>
      <c r="J854" s="19"/>
    </row>
    <row r="855" spans="1:10" ht="22.5" customHeight="1">
      <c r="A855" s="34"/>
      <c r="B855" s="56"/>
      <c r="C855" s="122" t="s">
        <v>303</v>
      </c>
      <c r="D855" s="123"/>
      <c r="E855" s="123"/>
      <c r="F855" s="123"/>
      <c r="G855" s="123"/>
      <c r="H855" s="123"/>
      <c r="I855" s="124"/>
      <c r="J855" s="19">
        <v>7500</v>
      </c>
    </row>
    <row r="856" spans="1:10" ht="12.75" customHeight="1">
      <c r="A856" s="34"/>
      <c r="B856" s="51">
        <f>B854+1</f>
        <v>319</v>
      </c>
      <c r="C856" s="38"/>
      <c r="D856" s="39"/>
      <c r="E856" s="40" t="s">
        <v>11</v>
      </c>
      <c r="F856" s="41">
        <v>24</v>
      </c>
      <c r="G856" s="42"/>
      <c r="H856" s="43"/>
      <c r="I856" s="44">
        <f>F856*G856</f>
        <v>0</v>
      </c>
      <c r="J856" s="19"/>
    </row>
    <row r="857" spans="1:10" ht="12.75" customHeight="1">
      <c r="A857" s="34"/>
      <c r="B857" s="56"/>
      <c r="C857" s="70" t="s">
        <v>304</v>
      </c>
      <c r="D857" s="45"/>
      <c r="E857" s="45"/>
      <c r="F857" s="45"/>
      <c r="G857" s="45"/>
      <c r="H857" s="45"/>
      <c r="I857" s="46"/>
      <c r="J857" s="19"/>
    </row>
    <row r="858" spans="1:10" ht="12.75" customHeight="1">
      <c r="A858" s="34"/>
      <c r="B858" s="51">
        <f>B856+1</f>
        <v>320</v>
      </c>
      <c r="C858" s="38"/>
      <c r="D858" s="39"/>
      <c r="E858" s="40" t="s">
        <v>11</v>
      </c>
      <c r="F858" s="41">
        <v>54</v>
      </c>
      <c r="G858" s="42"/>
      <c r="H858" s="43"/>
      <c r="I858" s="44">
        <f>F858*G858</f>
        <v>0</v>
      </c>
      <c r="J858" s="19"/>
    </row>
    <row r="859" spans="1:10" ht="22.5" customHeight="1">
      <c r="A859" s="34"/>
      <c r="B859" s="56"/>
      <c r="C859" s="122" t="s">
        <v>305</v>
      </c>
      <c r="D859" s="123"/>
      <c r="E859" s="123"/>
      <c r="F859" s="123"/>
      <c r="G859" s="123"/>
      <c r="H859" s="123"/>
      <c r="I859" s="124"/>
      <c r="J859" s="19"/>
    </row>
    <row r="860" spans="1:10" ht="12.75" customHeight="1" thickBot="1">
      <c r="A860" s="34"/>
      <c r="B860" s="51">
        <f>B858+1</f>
        <v>321</v>
      </c>
      <c r="C860" s="38"/>
      <c r="D860" s="39"/>
      <c r="E860" s="40" t="s">
        <v>11</v>
      </c>
      <c r="F860" s="41">
        <v>114</v>
      </c>
      <c r="G860" s="42"/>
      <c r="H860" s="43"/>
      <c r="I860" s="47">
        <f>F860*G860</f>
        <v>0</v>
      </c>
      <c r="J860" s="20"/>
    </row>
    <row r="861" spans="1:10" ht="18" customHeight="1" thickBot="1">
      <c r="A861" s="57"/>
      <c r="B861" s="58"/>
      <c r="C861" s="58"/>
      <c r="D861" s="59"/>
      <c r="E861" s="15"/>
      <c r="F861" s="15" t="s">
        <v>12</v>
      </c>
      <c r="G861" s="16">
        <f>A850</f>
        <v>166</v>
      </c>
      <c r="H861" s="17"/>
      <c r="I861" s="14">
        <f>SUM(I852:I860)</f>
        <v>0</v>
      </c>
      <c r="J861" s="62"/>
    </row>
    <row r="862" spans="1:10" ht="34.5" customHeight="1">
      <c r="A862" s="52">
        <v>167</v>
      </c>
      <c r="B862" s="56"/>
      <c r="C862" s="125" t="s">
        <v>314</v>
      </c>
      <c r="D862" s="126"/>
      <c r="E862" s="126"/>
      <c r="F862" s="126"/>
      <c r="G862" s="126"/>
      <c r="H862" s="126"/>
      <c r="I862" s="127"/>
      <c r="J862" s="19"/>
    </row>
    <row r="863" spans="1:10" ht="12.75" customHeight="1">
      <c r="A863" s="7"/>
      <c r="B863" s="51">
        <v>322</v>
      </c>
      <c r="C863" s="38"/>
      <c r="D863" s="39"/>
      <c r="E863" s="40" t="s">
        <v>28</v>
      </c>
      <c r="F863" s="41">
        <v>10000</v>
      </c>
      <c r="G863" s="42"/>
      <c r="H863" s="43"/>
      <c r="I863" s="44">
        <f>F863*G863</f>
        <v>0</v>
      </c>
      <c r="J863" s="19">
        <v>1100</v>
      </c>
    </row>
    <row r="864" spans="1:10" ht="22.5" customHeight="1">
      <c r="A864" s="34"/>
      <c r="B864" s="56"/>
      <c r="C864" s="122" t="s">
        <v>306</v>
      </c>
      <c r="D864" s="123"/>
      <c r="E864" s="123"/>
      <c r="F864" s="123"/>
      <c r="G864" s="123"/>
      <c r="H864" s="123"/>
      <c r="I864" s="124"/>
      <c r="J864" s="19"/>
    </row>
    <row r="865" spans="1:10" ht="12.75" customHeight="1" thickBot="1">
      <c r="A865" s="34"/>
      <c r="B865" s="51">
        <f>B863+1</f>
        <v>323</v>
      </c>
      <c r="C865" s="38"/>
      <c r="D865" s="39"/>
      <c r="E865" s="40" t="s">
        <v>158</v>
      </c>
      <c r="F865" s="41">
        <v>66000</v>
      </c>
      <c r="G865" s="42"/>
      <c r="H865" s="43"/>
      <c r="I865" s="47">
        <f>F865*G865</f>
        <v>0</v>
      </c>
      <c r="J865" s="20"/>
    </row>
    <row r="866" spans="1:10" ht="18" customHeight="1" thickBot="1">
      <c r="A866" s="57"/>
      <c r="B866" s="58"/>
      <c r="C866" s="58"/>
      <c r="D866" s="59"/>
      <c r="E866" s="15"/>
      <c r="F866" s="15" t="s">
        <v>12</v>
      </c>
      <c r="G866" s="16">
        <f>A862</f>
        <v>167</v>
      </c>
      <c r="H866" s="17"/>
      <c r="I866" s="14">
        <f>SUM(I863:I865)</f>
        <v>0</v>
      </c>
      <c r="J866" s="62"/>
    </row>
    <row r="867" spans="1:10" ht="23.25" customHeight="1">
      <c r="A867" s="52">
        <v>168</v>
      </c>
      <c r="B867" s="56"/>
      <c r="C867" s="125" t="s">
        <v>316</v>
      </c>
      <c r="D867" s="126"/>
      <c r="E867" s="126"/>
      <c r="F867" s="126"/>
      <c r="G867" s="126"/>
      <c r="H867" s="126"/>
      <c r="I867" s="127"/>
      <c r="J867" s="19"/>
    </row>
    <row r="868" spans="1:10" ht="12.75" customHeight="1">
      <c r="A868" s="7"/>
      <c r="B868" s="51">
        <v>324</v>
      </c>
      <c r="C868" s="38"/>
      <c r="D868" s="39"/>
      <c r="E868" s="40" t="s">
        <v>28</v>
      </c>
      <c r="F868" s="41">
        <v>5000</v>
      </c>
      <c r="G868" s="42"/>
      <c r="H868" s="43"/>
      <c r="I868" s="44">
        <f>F868*G868</f>
        <v>0</v>
      </c>
      <c r="J868" s="19">
        <v>800</v>
      </c>
    </row>
    <row r="869" spans="1:10" ht="22.5" customHeight="1">
      <c r="A869" s="34"/>
      <c r="B869" s="56"/>
      <c r="C869" s="122" t="s">
        <v>315</v>
      </c>
      <c r="D869" s="123"/>
      <c r="E869" s="123"/>
      <c r="F869" s="123"/>
      <c r="G869" s="123"/>
      <c r="H869" s="123"/>
      <c r="I869" s="124"/>
      <c r="J869" s="19"/>
    </row>
    <row r="870" spans="1:10" ht="12.75" customHeight="1" thickBot="1">
      <c r="A870" s="34"/>
      <c r="B870" s="51">
        <f>B868+1</f>
        <v>325</v>
      </c>
      <c r="C870" s="38"/>
      <c r="D870" s="39"/>
      <c r="E870" s="40" t="s">
        <v>28</v>
      </c>
      <c r="F870" s="41">
        <v>750</v>
      </c>
      <c r="G870" s="42"/>
      <c r="H870" s="43"/>
      <c r="I870" s="47">
        <f>F870*G870</f>
        <v>0</v>
      </c>
      <c r="J870" s="20"/>
    </row>
    <row r="871" spans="1:10" ht="18" customHeight="1" thickBot="1">
      <c r="A871" s="57"/>
      <c r="B871" s="58"/>
      <c r="C871" s="58"/>
      <c r="D871" s="113"/>
      <c r="E871" s="15"/>
      <c r="F871" s="15" t="s">
        <v>12</v>
      </c>
      <c r="G871" s="16">
        <f>A867</f>
        <v>168</v>
      </c>
      <c r="H871" s="17"/>
      <c r="I871" s="14">
        <f>SUM(I868:I870)</f>
        <v>0</v>
      </c>
      <c r="J871" s="62"/>
    </row>
    <row r="872" spans="1:10" ht="23.25" customHeight="1">
      <c r="A872" s="35">
        <v>169</v>
      </c>
      <c r="B872" s="48"/>
      <c r="C872" s="128" t="s">
        <v>318</v>
      </c>
      <c r="D872" s="128"/>
      <c r="E872" s="128"/>
      <c r="F872" s="128"/>
      <c r="G872" s="128"/>
      <c r="H872" s="128"/>
      <c r="I872" s="129"/>
      <c r="J872" s="18">
        <v>40</v>
      </c>
    </row>
    <row r="873" spans="1:10" ht="12.75" customHeight="1" thickBot="1">
      <c r="A873" s="7"/>
      <c r="B873" s="37">
        <v>326</v>
      </c>
      <c r="C873" s="21"/>
      <c r="D873" s="21"/>
      <c r="E873" s="29" t="s">
        <v>11</v>
      </c>
      <c r="F873" s="30">
        <v>1000</v>
      </c>
      <c r="G873" s="31"/>
      <c r="H873" s="32"/>
      <c r="I873" s="33">
        <f>F873*G873</f>
        <v>0</v>
      </c>
      <c r="J873" s="20"/>
    </row>
    <row r="874" spans="1:10" ht="18" customHeight="1" thickBot="1">
      <c r="A874" s="57"/>
      <c r="B874" s="58"/>
      <c r="C874" s="58"/>
      <c r="D874" s="59"/>
      <c r="E874" s="60"/>
      <c r="F874" s="49" t="s">
        <v>12</v>
      </c>
      <c r="G874" s="16">
        <f>A872</f>
        <v>169</v>
      </c>
      <c r="H874" s="17"/>
      <c r="I874" s="14">
        <f>SUM(I873)</f>
        <v>0</v>
      </c>
      <c r="J874" s="61"/>
    </row>
    <row r="875" spans="1:10" ht="69" customHeight="1">
      <c r="A875" s="52">
        <v>170</v>
      </c>
      <c r="B875" s="56"/>
      <c r="C875" s="125" t="s">
        <v>425</v>
      </c>
      <c r="D875" s="126"/>
      <c r="E875" s="126"/>
      <c r="F875" s="126"/>
      <c r="G875" s="126"/>
      <c r="H875" s="126"/>
      <c r="I875" s="127"/>
      <c r="J875" s="19">
        <v>100</v>
      </c>
    </row>
    <row r="876" spans="1:10" ht="12.75" customHeight="1">
      <c r="A876" s="7"/>
      <c r="B876" s="51">
        <v>327</v>
      </c>
      <c r="C876" s="38"/>
      <c r="D876" s="39"/>
      <c r="E876" s="40" t="s">
        <v>11</v>
      </c>
      <c r="F876" s="41">
        <v>20</v>
      </c>
      <c r="G876" s="42"/>
      <c r="H876" s="43"/>
      <c r="I876" s="44">
        <f>F876*G876</f>
        <v>0</v>
      </c>
      <c r="J876" s="19"/>
    </row>
    <row r="877" spans="1:10" ht="12.75" customHeight="1">
      <c r="A877" s="34"/>
      <c r="B877" s="56"/>
      <c r="C877" s="70" t="s">
        <v>319</v>
      </c>
      <c r="D877" s="45"/>
      <c r="E877" s="45"/>
      <c r="F877" s="45"/>
      <c r="G877" s="45"/>
      <c r="H877" s="45"/>
      <c r="I877" s="46"/>
      <c r="J877" s="19"/>
    </row>
    <row r="878" spans="1:10" ht="12.75" customHeight="1" thickBot="1">
      <c r="A878" s="34"/>
      <c r="B878" s="51">
        <f>B876+1</f>
        <v>328</v>
      </c>
      <c r="C878" s="38"/>
      <c r="D878" s="39"/>
      <c r="E878" s="40" t="s">
        <v>11</v>
      </c>
      <c r="F878" s="41">
        <v>500</v>
      </c>
      <c r="G878" s="42"/>
      <c r="H878" s="43"/>
      <c r="I878" s="47">
        <f>F878*G878</f>
        <v>0</v>
      </c>
      <c r="J878" s="20"/>
    </row>
    <row r="879" spans="1:10" ht="18" customHeight="1" thickBot="1">
      <c r="A879" s="57"/>
      <c r="B879" s="58"/>
      <c r="C879" s="58"/>
      <c r="D879" s="59"/>
      <c r="E879" s="15"/>
      <c r="F879" s="15" t="s">
        <v>12</v>
      </c>
      <c r="G879" s="16">
        <f>A875</f>
        <v>170</v>
      </c>
      <c r="H879" s="17"/>
      <c r="I879" s="14">
        <f>SUM(I876:I878)</f>
        <v>0</v>
      </c>
      <c r="J879" s="62"/>
    </row>
    <row r="880" spans="1:10" ht="23.25" customHeight="1">
      <c r="A880" s="35">
        <v>171</v>
      </c>
      <c r="B880" s="48"/>
      <c r="C880" s="128" t="s">
        <v>322</v>
      </c>
      <c r="D880" s="128"/>
      <c r="E880" s="128"/>
      <c r="F880" s="128"/>
      <c r="G880" s="128"/>
      <c r="H880" s="128"/>
      <c r="I880" s="129"/>
      <c r="J880" s="18">
        <v>30</v>
      </c>
    </row>
    <row r="881" spans="1:10" ht="12.75" customHeight="1" thickBot="1">
      <c r="A881" s="7"/>
      <c r="B881" s="37">
        <v>329</v>
      </c>
      <c r="C881" s="21"/>
      <c r="D881" s="21"/>
      <c r="E881" s="29" t="s">
        <v>11</v>
      </c>
      <c r="F881" s="30">
        <v>4</v>
      </c>
      <c r="G881" s="31"/>
      <c r="H881" s="32"/>
      <c r="I881" s="33">
        <f>F881*G881</f>
        <v>0</v>
      </c>
      <c r="J881" s="20"/>
    </row>
    <row r="882" spans="1:10" ht="18" customHeight="1" thickBot="1">
      <c r="A882" s="57"/>
      <c r="B882" s="58"/>
      <c r="C882" s="58"/>
      <c r="D882" s="59"/>
      <c r="E882" s="60"/>
      <c r="F882" s="49" t="s">
        <v>12</v>
      </c>
      <c r="G882" s="16">
        <f>A880</f>
        <v>171</v>
      </c>
      <c r="H882" s="17"/>
      <c r="I882" s="14">
        <f>SUM(I881)</f>
        <v>0</v>
      </c>
      <c r="J882" s="61"/>
    </row>
    <row r="883" spans="1:10" ht="34.5" customHeight="1">
      <c r="A883" s="35">
        <v>172</v>
      </c>
      <c r="B883" s="48"/>
      <c r="C883" s="128" t="s">
        <v>323</v>
      </c>
      <c r="D883" s="128"/>
      <c r="E883" s="128"/>
      <c r="F883" s="128"/>
      <c r="G883" s="128"/>
      <c r="H883" s="128"/>
      <c r="I883" s="129"/>
      <c r="J883" s="18">
        <v>650</v>
      </c>
    </row>
    <row r="884" spans="1:10" ht="12.75" customHeight="1" thickBot="1">
      <c r="A884" s="7"/>
      <c r="B884" s="37">
        <v>330</v>
      </c>
      <c r="C884" s="21"/>
      <c r="D884" s="21"/>
      <c r="E884" s="29" t="s">
        <v>11</v>
      </c>
      <c r="F884" s="30">
        <v>220</v>
      </c>
      <c r="G884" s="31"/>
      <c r="H884" s="32"/>
      <c r="I884" s="33">
        <f>F884*G884</f>
        <v>0</v>
      </c>
      <c r="J884" s="20"/>
    </row>
    <row r="885" spans="1:10" ht="18" customHeight="1" thickBot="1">
      <c r="A885" s="57"/>
      <c r="B885" s="58"/>
      <c r="C885" s="58"/>
      <c r="D885" s="59"/>
      <c r="E885" s="60"/>
      <c r="F885" s="49" t="s">
        <v>12</v>
      </c>
      <c r="G885" s="16">
        <f>A883</f>
        <v>172</v>
      </c>
      <c r="H885" s="17"/>
      <c r="I885" s="14">
        <f>SUM(I884)</f>
        <v>0</v>
      </c>
      <c r="J885" s="61"/>
    </row>
    <row r="886" spans="1:10" ht="12.75" customHeight="1">
      <c r="A886" s="35">
        <v>173</v>
      </c>
      <c r="B886" s="48"/>
      <c r="C886" s="76" t="s">
        <v>321</v>
      </c>
      <c r="D886" s="36"/>
      <c r="E886" s="36"/>
      <c r="F886" s="36"/>
      <c r="G886" s="36"/>
      <c r="H886" s="36"/>
      <c r="I886" s="36"/>
      <c r="J886" s="18"/>
    </row>
    <row r="887" spans="1:10" ht="12.75" customHeight="1" thickBot="1">
      <c r="A887" s="7"/>
      <c r="B887" s="37">
        <v>331</v>
      </c>
      <c r="C887" s="21"/>
      <c r="D887" s="21"/>
      <c r="E887" s="29" t="s">
        <v>11</v>
      </c>
      <c r="F887" s="30">
        <v>900</v>
      </c>
      <c r="G887" s="31"/>
      <c r="H887" s="32"/>
      <c r="I887" s="33">
        <f>F887*G887</f>
        <v>0</v>
      </c>
      <c r="J887" s="20">
        <v>60</v>
      </c>
    </row>
    <row r="888" spans="1:10" ht="18" customHeight="1" thickBot="1">
      <c r="A888" s="57"/>
      <c r="B888" s="58"/>
      <c r="C888" s="58"/>
      <c r="D888" s="59"/>
      <c r="E888" s="60"/>
      <c r="F888" s="49" t="s">
        <v>12</v>
      </c>
      <c r="G888" s="16">
        <f>A886</f>
        <v>173</v>
      </c>
      <c r="H888" s="17"/>
      <c r="I888" s="14">
        <f>SUM(I887)</f>
        <v>0</v>
      </c>
      <c r="J888" s="61"/>
    </row>
    <row r="889" spans="1:10" ht="23.25" customHeight="1">
      <c r="A889" s="35">
        <v>174</v>
      </c>
      <c r="B889" s="48"/>
      <c r="C889" s="128" t="s">
        <v>426</v>
      </c>
      <c r="D889" s="128"/>
      <c r="E889" s="128"/>
      <c r="F889" s="128"/>
      <c r="G889" s="128"/>
      <c r="H889" s="128"/>
      <c r="I889" s="129"/>
      <c r="J889" s="18">
        <v>70</v>
      </c>
    </row>
    <row r="890" spans="1:10" ht="12.75" customHeight="1" thickBot="1">
      <c r="A890" s="7"/>
      <c r="B890" s="37">
        <v>332</v>
      </c>
      <c r="C890" s="21"/>
      <c r="D890" s="21"/>
      <c r="E890" s="29" t="s">
        <v>11</v>
      </c>
      <c r="F890" s="30">
        <v>600</v>
      </c>
      <c r="G890" s="31"/>
      <c r="H890" s="32"/>
      <c r="I890" s="33">
        <f>F890*G890</f>
        <v>0</v>
      </c>
      <c r="J890" s="20"/>
    </row>
    <row r="891" spans="1:10" ht="18" customHeight="1" thickBot="1">
      <c r="A891" s="57"/>
      <c r="B891" s="58"/>
      <c r="C891" s="58"/>
      <c r="D891" s="59"/>
      <c r="E891" s="60"/>
      <c r="F891" s="49" t="s">
        <v>12</v>
      </c>
      <c r="G891" s="16">
        <f>A889</f>
        <v>174</v>
      </c>
      <c r="H891" s="17"/>
      <c r="I891" s="14">
        <f>SUM(I890)</f>
        <v>0</v>
      </c>
      <c r="J891" s="61"/>
    </row>
    <row r="892" spans="1:10" ht="12.75" customHeight="1">
      <c r="A892" s="35">
        <v>175</v>
      </c>
      <c r="B892" s="48"/>
      <c r="C892" s="76" t="s">
        <v>320</v>
      </c>
      <c r="D892" s="36"/>
      <c r="E892" s="36"/>
      <c r="F892" s="36"/>
      <c r="G892" s="36"/>
      <c r="H892" s="36"/>
      <c r="I892" s="36"/>
      <c r="J892" s="18"/>
    </row>
    <row r="893" spans="1:10" ht="12.75" customHeight="1" thickBot="1">
      <c r="A893" s="7"/>
      <c r="B893" s="37">
        <v>333</v>
      </c>
      <c r="C893" s="21"/>
      <c r="D893" s="21"/>
      <c r="E893" s="29" t="s">
        <v>11</v>
      </c>
      <c r="F893" s="30">
        <v>2300</v>
      </c>
      <c r="G893" s="31"/>
      <c r="H893" s="32"/>
      <c r="I893" s="33">
        <f>F893*G893</f>
        <v>0</v>
      </c>
      <c r="J893" s="20">
        <v>30</v>
      </c>
    </row>
    <row r="894" spans="1:10" ht="18" customHeight="1" thickBot="1">
      <c r="A894" s="57"/>
      <c r="B894" s="58"/>
      <c r="C894" s="58"/>
      <c r="D894" s="59"/>
      <c r="E894" s="60"/>
      <c r="F894" s="49" t="s">
        <v>12</v>
      </c>
      <c r="G894" s="16">
        <f>A892</f>
        <v>175</v>
      </c>
      <c r="H894" s="17"/>
      <c r="I894" s="14">
        <f>SUM(I893)</f>
        <v>0</v>
      </c>
      <c r="J894" s="61"/>
    </row>
    <row r="895" spans="1:10" ht="23.25" customHeight="1">
      <c r="A895" s="35">
        <v>176</v>
      </c>
      <c r="B895" s="48"/>
      <c r="C895" s="128" t="s">
        <v>324</v>
      </c>
      <c r="D895" s="128"/>
      <c r="E895" s="128"/>
      <c r="F895" s="128"/>
      <c r="G895" s="128"/>
      <c r="H895" s="128"/>
      <c r="I895" s="129"/>
      <c r="J895" s="18"/>
    </row>
    <row r="896" spans="1:10" ht="12.75" customHeight="1">
      <c r="A896" s="52"/>
      <c r="B896" s="56"/>
      <c r="C896" s="70" t="s">
        <v>325</v>
      </c>
      <c r="D896" s="45"/>
      <c r="E896" s="45"/>
      <c r="F896" s="45"/>
      <c r="G896" s="45"/>
      <c r="H896" s="45"/>
      <c r="I896" s="46"/>
      <c r="J896" s="19"/>
    </row>
    <row r="897" spans="1:10" ht="12.75" customHeight="1">
      <c r="A897" s="7"/>
      <c r="B897" s="51">
        <v>334</v>
      </c>
      <c r="C897" s="38"/>
      <c r="D897" s="39"/>
      <c r="E897" s="40" t="s">
        <v>11</v>
      </c>
      <c r="F897" s="41">
        <v>15</v>
      </c>
      <c r="G897" s="42"/>
      <c r="H897" s="43"/>
      <c r="I897" s="44">
        <f>F897*G897</f>
        <v>0</v>
      </c>
      <c r="J897" s="19">
        <v>350</v>
      </c>
    </row>
    <row r="898" spans="1:10" ht="12.75" customHeight="1">
      <c r="A898" s="34"/>
      <c r="B898" s="56"/>
      <c r="C898" s="70" t="s">
        <v>326</v>
      </c>
      <c r="D898" s="45"/>
      <c r="E898" s="45"/>
      <c r="F898" s="45"/>
      <c r="G898" s="45"/>
      <c r="H898" s="45"/>
      <c r="I898" s="46"/>
      <c r="J898" s="19"/>
    </row>
    <row r="899" spans="1:10" ht="12.75" customHeight="1" thickBot="1">
      <c r="A899" s="34"/>
      <c r="B899" s="51">
        <f>B897+1</f>
        <v>335</v>
      </c>
      <c r="C899" s="38"/>
      <c r="D899" s="39"/>
      <c r="E899" s="40" t="s">
        <v>11</v>
      </c>
      <c r="F899" s="41">
        <v>30</v>
      </c>
      <c r="G899" s="42"/>
      <c r="H899" s="43"/>
      <c r="I899" s="47">
        <f>F899*G899</f>
        <v>0</v>
      </c>
      <c r="J899" s="20"/>
    </row>
    <row r="900" spans="1:10" ht="18" customHeight="1" thickBot="1">
      <c r="A900" s="57"/>
      <c r="B900" s="58"/>
      <c r="C900" s="58"/>
      <c r="D900" s="59"/>
      <c r="E900" s="15"/>
      <c r="F900" s="15" t="s">
        <v>12</v>
      </c>
      <c r="G900" s="16">
        <f>A895</f>
        <v>176</v>
      </c>
      <c r="H900" s="17"/>
      <c r="I900" s="14">
        <f>SUM(I897:I899)</f>
        <v>0</v>
      </c>
      <c r="J900" s="62"/>
    </row>
    <row r="901" spans="1:10" ht="23.25" customHeight="1">
      <c r="A901" s="35">
        <v>177</v>
      </c>
      <c r="B901" s="48"/>
      <c r="C901" s="128" t="s">
        <v>327</v>
      </c>
      <c r="D901" s="128"/>
      <c r="E901" s="128"/>
      <c r="F901" s="128"/>
      <c r="G901" s="128"/>
      <c r="H901" s="128"/>
      <c r="I901" s="129"/>
      <c r="J901" s="18">
        <v>1500</v>
      </c>
    </row>
    <row r="902" spans="1:10" ht="12.75" customHeight="1" thickBot="1">
      <c r="A902" s="7"/>
      <c r="B902" s="37">
        <v>336</v>
      </c>
      <c r="C902" s="21"/>
      <c r="D902" s="21"/>
      <c r="E902" s="29" t="s">
        <v>11</v>
      </c>
      <c r="F902" s="30">
        <v>150</v>
      </c>
      <c r="G902" s="31"/>
      <c r="H902" s="32"/>
      <c r="I902" s="33">
        <f>F902*G902</f>
        <v>0</v>
      </c>
      <c r="J902" s="20"/>
    </row>
    <row r="903" spans="1:10" ht="18" customHeight="1" thickBot="1">
      <c r="A903" s="57"/>
      <c r="B903" s="58"/>
      <c r="C903" s="58"/>
      <c r="D903" s="59"/>
      <c r="E903" s="60"/>
      <c r="F903" s="49" t="s">
        <v>12</v>
      </c>
      <c r="G903" s="16">
        <f>A901</f>
        <v>177</v>
      </c>
      <c r="H903" s="17"/>
      <c r="I903" s="14">
        <f>SUM(I902)</f>
        <v>0</v>
      </c>
      <c r="J903" s="61"/>
    </row>
    <row r="904" spans="1:10" ht="23.25" customHeight="1">
      <c r="A904" s="52">
        <v>178</v>
      </c>
      <c r="B904" s="56"/>
      <c r="C904" s="125" t="s">
        <v>328</v>
      </c>
      <c r="D904" s="126"/>
      <c r="E904" s="126"/>
      <c r="F904" s="126"/>
      <c r="G904" s="126"/>
      <c r="H904" s="126"/>
      <c r="I904" s="127"/>
      <c r="J904" s="19"/>
    </row>
    <row r="905" spans="1:10" ht="12.75" customHeight="1">
      <c r="A905" s="7"/>
      <c r="B905" s="51">
        <v>337</v>
      </c>
      <c r="C905" s="38"/>
      <c r="D905" s="39"/>
      <c r="E905" s="40" t="s">
        <v>11</v>
      </c>
      <c r="F905" s="41">
        <v>30</v>
      </c>
      <c r="G905" s="42"/>
      <c r="H905" s="43"/>
      <c r="I905" s="44">
        <f>F905*G905</f>
        <v>0</v>
      </c>
      <c r="J905" s="19"/>
    </row>
    <row r="906" spans="1:10" ht="22.5" customHeight="1">
      <c r="A906" s="34"/>
      <c r="B906" s="56"/>
      <c r="C906" s="122" t="s">
        <v>329</v>
      </c>
      <c r="D906" s="123"/>
      <c r="E906" s="123"/>
      <c r="F906" s="123"/>
      <c r="G906" s="123"/>
      <c r="H906" s="123"/>
      <c r="I906" s="124"/>
      <c r="J906" s="19"/>
    </row>
    <row r="907" spans="1:10" ht="12.75" customHeight="1">
      <c r="A907" s="34"/>
      <c r="B907" s="51">
        <f>B905+1</f>
        <v>338</v>
      </c>
      <c r="C907" s="38"/>
      <c r="D907" s="39"/>
      <c r="E907" s="40" t="s">
        <v>11</v>
      </c>
      <c r="F907" s="41">
        <v>45</v>
      </c>
      <c r="G907" s="42"/>
      <c r="H907" s="43"/>
      <c r="I907" s="44">
        <f>F907*G907</f>
        <v>0</v>
      </c>
      <c r="J907" s="19"/>
    </row>
    <row r="908" spans="1:10" ht="22.5" customHeight="1">
      <c r="A908" s="34"/>
      <c r="B908" s="56"/>
      <c r="C908" s="122" t="s">
        <v>330</v>
      </c>
      <c r="D908" s="123"/>
      <c r="E908" s="123"/>
      <c r="F908" s="123"/>
      <c r="G908" s="123"/>
      <c r="H908" s="123"/>
      <c r="I908" s="124"/>
      <c r="J908" s="19">
        <v>5100</v>
      </c>
    </row>
    <row r="909" spans="1:10" ht="12.75" customHeight="1">
      <c r="A909" s="34"/>
      <c r="B909" s="51">
        <f>B907+1</f>
        <v>339</v>
      </c>
      <c r="C909" s="38"/>
      <c r="D909" s="39"/>
      <c r="E909" s="40" t="s">
        <v>11</v>
      </c>
      <c r="F909" s="41">
        <v>252</v>
      </c>
      <c r="G909" s="42"/>
      <c r="H909" s="43"/>
      <c r="I909" s="44">
        <f>F909*G909</f>
        <v>0</v>
      </c>
      <c r="J909" s="19"/>
    </row>
    <row r="910" spans="1:10" ht="22.5" customHeight="1">
      <c r="A910" s="34"/>
      <c r="B910" s="56"/>
      <c r="C910" s="122" t="s">
        <v>331</v>
      </c>
      <c r="D910" s="123"/>
      <c r="E910" s="123"/>
      <c r="F910" s="123"/>
      <c r="G910" s="123"/>
      <c r="H910" s="123"/>
      <c r="I910" s="124"/>
      <c r="J910" s="19"/>
    </row>
    <row r="911" spans="1:10" ht="12.75" customHeight="1">
      <c r="A911" s="34"/>
      <c r="B911" s="51">
        <f>B909+1</f>
        <v>340</v>
      </c>
      <c r="C911" s="38"/>
      <c r="D911" s="39"/>
      <c r="E911" s="40" t="s">
        <v>11</v>
      </c>
      <c r="F911" s="41">
        <v>186</v>
      </c>
      <c r="G911" s="42"/>
      <c r="H911" s="43"/>
      <c r="I911" s="44">
        <f>F911*G911</f>
        <v>0</v>
      </c>
      <c r="J911" s="19"/>
    </row>
    <row r="912" spans="1:10" ht="22.5" customHeight="1">
      <c r="A912" s="34"/>
      <c r="B912" s="56"/>
      <c r="C912" s="122" t="s">
        <v>332</v>
      </c>
      <c r="D912" s="123"/>
      <c r="E912" s="123"/>
      <c r="F912" s="123"/>
      <c r="G912" s="123"/>
      <c r="H912" s="123"/>
      <c r="I912" s="124"/>
      <c r="J912" s="19"/>
    </row>
    <row r="913" spans="1:10" ht="12.75" customHeight="1" thickBot="1">
      <c r="A913" s="34"/>
      <c r="B913" s="51">
        <f>B911+1</f>
        <v>341</v>
      </c>
      <c r="C913" s="38"/>
      <c r="D913" s="39"/>
      <c r="E913" s="40" t="s">
        <v>11</v>
      </c>
      <c r="F913" s="41">
        <v>124</v>
      </c>
      <c r="G913" s="42"/>
      <c r="H913" s="43"/>
      <c r="I913" s="47">
        <f>F913*G913</f>
        <v>0</v>
      </c>
      <c r="J913" s="20"/>
    </row>
    <row r="914" spans="1:10" ht="18" customHeight="1" thickBot="1">
      <c r="A914" s="57"/>
      <c r="B914" s="58"/>
      <c r="C914" s="58"/>
      <c r="D914" s="59"/>
      <c r="E914" s="15"/>
      <c r="F914" s="15" t="s">
        <v>12</v>
      </c>
      <c r="G914" s="16">
        <f>A904</f>
        <v>178</v>
      </c>
      <c r="H914" s="17"/>
      <c r="I914" s="14">
        <f>SUM(I905:I913)</f>
        <v>0</v>
      </c>
      <c r="J914" s="62"/>
    </row>
    <row r="915" spans="1:10" ht="23.25" customHeight="1">
      <c r="A915" s="52">
        <v>179</v>
      </c>
      <c r="B915" s="56"/>
      <c r="C915" s="125" t="s">
        <v>333</v>
      </c>
      <c r="D915" s="126"/>
      <c r="E915" s="126"/>
      <c r="F915" s="126"/>
      <c r="G915" s="126"/>
      <c r="H915" s="126"/>
      <c r="I915" s="127"/>
      <c r="J915" s="19"/>
    </row>
    <row r="916" spans="1:10" ht="12.75" customHeight="1">
      <c r="A916" s="7"/>
      <c r="B916" s="51">
        <v>342</v>
      </c>
      <c r="C916" s="38"/>
      <c r="D916" s="39"/>
      <c r="E916" s="40" t="s">
        <v>28</v>
      </c>
      <c r="F916" s="41">
        <v>12</v>
      </c>
      <c r="G916" s="42"/>
      <c r="H916" s="43"/>
      <c r="I916" s="44">
        <f>F916*G916</f>
        <v>0</v>
      </c>
      <c r="J916" s="19"/>
    </row>
    <row r="917" spans="1:10" ht="22.5" customHeight="1">
      <c r="A917" s="34"/>
      <c r="B917" s="56"/>
      <c r="C917" s="122" t="s">
        <v>334</v>
      </c>
      <c r="D917" s="123"/>
      <c r="E917" s="123"/>
      <c r="F917" s="123"/>
      <c r="G917" s="123"/>
      <c r="H917" s="123"/>
      <c r="I917" s="124"/>
      <c r="J917" s="19">
        <v>1200</v>
      </c>
    </row>
    <row r="918" spans="1:10" ht="12.75" customHeight="1">
      <c r="A918" s="34"/>
      <c r="B918" s="51">
        <f>B916+1</f>
        <v>343</v>
      </c>
      <c r="C918" s="38"/>
      <c r="D918" s="39"/>
      <c r="E918" s="40" t="s">
        <v>28</v>
      </c>
      <c r="F918" s="41">
        <v>4</v>
      </c>
      <c r="G918" s="42"/>
      <c r="H918" s="43"/>
      <c r="I918" s="44">
        <f>F918*G918</f>
        <v>0</v>
      </c>
      <c r="J918" s="19"/>
    </row>
    <row r="919" spans="1:10" ht="22.5" customHeight="1">
      <c r="A919" s="34"/>
      <c r="B919" s="56"/>
      <c r="C919" s="122" t="s">
        <v>335</v>
      </c>
      <c r="D919" s="123"/>
      <c r="E919" s="123"/>
      <c r="F919" s="123"/>
      <c r="G919" s="123"/>
      <c r="H919" s="123"/>
      <c r="I919" s="124"/>
      <c r="J919" s="19"/>
    </row>
    <row r="920" spans="1:10" ht="12.75" customHeight="1" thickBot="1">
      <c r="A920" s="34"/>
      <c r="B920" s="51">
        <f>B918+1</f>
        <v>344</v>
      </c>
      <c r="C920" s="38"/>
      <c r="D920" s="39"/>
      <c r="E920" s="40" t="s">
        <v>28</v>
      </c>
      <c r="F920" s="41">
        <v>4</v>
      </c>
      <c r="G920" s="42"/>
      <c r="H920" s="43"/>
      <c r="I920" s="47">
        <f>F920*G920</f>
        <v>0</v>
      </c>
      <c r="J920" s="20"/>
    </row>
    <row r="921" spans="1:10" ht="18" customHeight="1" thickBot="1">
      <c r="A921" s="57"/>
      <c r="B921" s="58"/>
      <c r="C921" s="58"/>
      <c r="D921" s="59"/>
      <c r="E921" s="15"/>
      <c r="F921" s="15" t="s">
        <v>12</v>
      </c>
      <c r="G921" s="16">
        <f>A915</f>
        <v>179</v>
      </c>
      <c r="H921" s="17"/>
      <c r="I921" s="14">
        <f>SUM(I916:I920)</f>
        <v>0</v>
      </c>
      <c r="J921" s="62"/>
    </row>
    <row r="922" spans="1:10" ht="12.75" customHeight="1">
      <c r="A922" s="35">
        <v>180</v>
      </c>
      <c r="B922" s="48"/>
      <c r="C922" s="76" t="s">
        <v>336</v>
      </c>
      <c r="D922" s="36"/>
      <c r="E922" s="36"/>
      <c r="F922" s="36"/>
      <c r="G922" s="36"/>
      <c r="H922" s="36"/>
      <c r="I922" s="36"/>
      <c r="J922" s="18"/>
    </row>
    <row r="923" spans="1:10" ht="12.75" customHeight="1" thickBot="1">
      <c r="A923" s="7"/>
      <c r="B923" s="37">
        <v>345</v>
      </c>
      <c r="C923" s="21"/>
      <c r="D923" s="21"/>
      <c r="E923" s="29" t="s">
        <v>11</v>
      </c>
      <c r="F923" s="30">
        <v>250</v>
      </c>
      <c r="G923" s="31"/>
      <c r="H923" s="32"/>
      <c r="I923" s="33">
        <f>F923*G923</f>
        <v>0</v>
      </c>
      <c r="J923" s="20">
        <v>50</v>
      </c>
    </row>
    <row r="924" spans="1:10" ht="18" customHeight="1" thickBot="1">
      <c r="A924" s="57"/>
      <c r="B924" s="58"/>
      <c r="C924" s="58"/>
      <c r="D924" s="59"/>
      <c r="E924" s="60"/>
      <c r="F924" s="49" t="s">
        <v>12</v>
      </c>
      <c r="G924" s="16">
        <f>A922</f>
        <v>180</v>
      </c>
      <c r="H924" s="17"/>
      <c r="I924" s="14">
        <f>SUM(I923)</f>
        <v>0</v>
      </c>
      <c r="J924" s="61"/>
    </row>
    <row r="925" spans="1:10" ht="23.25" customHeight="1">
      <c r="A925" s="35">
        <v>181</v>
      </c>
      <c r="B925" s="48"/>
      <c r="C925" s="128" t="s">
        <v>337</v>
      </c>
      <c r="D925" s="128"/>
      <c r="E925" s="128"/>
      <c r="F925" s="128"/>
      <c r="G925" s="128"/>
      <c r="H925" s="128"/>
      <c r="I925" s="129"/>
      <c r="J925" s="18">
        <v>50</v>
      </c>
    </row>
    <row r="926" spans="1:10" ht="12.75" customHeight="1" thickBot="1">
      <c r="A926" s="7"/>
      <c r="B926" s="37">
        <v>346</v>
      </c>
      <c r="C926" s="21"/>
      <c r="D926" s="21"/>
      <c r="E926" s="29" t="s">
        <v>11</v>
      </c>
      <c r="F926" s="30">
        <v>450</v>
      </c>
      <c r="G926" s="31"/>
      <c r="H926" s="32"/>
      <c r="I926" s="33">
        <f>F926*G926</f>
        <v>0</v>
      </c>
      <c r="J926" s="20"/>
    </row>
    <row r="927" spans="1:10" ht="18" customHeight="1" thickBot="1">
      <c r="A927" s="57"/>
      <c r="B927" s="58"/>
      <c r="C927" s="58"/>
      <c r="D927" s="59"/>
      <c r="E927" s="60"/>
      <c r="F927" s="49" t="s">
        <v>12</v>
      </c>
      <c r="G927" s="16">
        <f>A925</f>
        <v>181</v>
      </c>
      <c r="H927" s="17"/>
      <c r="I927" s="14">
        <f>SUM(I926)</f>
        <v>0</v>
      </c>
      <c r="J927" s="61"/>
    </row>
    <row r="928" spans="1:10" ht="12.75" customHeight="1">
      <c r="A928" s="35">
        <v>182</v>
      </c>
      <c r="B928" s="48"/>
      <c r="C928" s="76" t="s">
        <v>338</v>
      </c>
      <c r="D928" s="36"/>
      <c r="E928" s="36"/>
      <c r="F928" s="36"/>
      <c r="G928" s="36"/>
      <c r="H928" s="36"/>
      <c r="I928" s="36"/>
      <c r="J928" s="18"/>
    </row>
    <row r="929" spans="1:10" ht="12.75" customHeight="1" thickBot="1">
      <c r="A929" s="7"/>
      <c r="B929" s="37">
        <v>347</v>
      </c>
      <c r="C929" s="21"/>
      <c r="D929" s="21"/>
      <c r="E929" s="29" t="s">
        <v>11</v>
      </c>
      <c r="F929" s="30">
        <v>216</v>
      </c>
      <c r="G929" s="31"/>
      <c r="H929" s="32"/>
      <c r="I929" s="33">
        <f>F929*G929</f>
        <v>0</v>
      </c>
      <c r="J929" s="20">
        <v>800</v>
      </c>
    </row>
    <row r="930" spans="1:10" ht="18" customHeight="1" thickBot="1">
      <c r="A930" s="57"/>
      <c r="B930" s="58"/>
      <c r="C930" s="58"/>
      <c r="D930" s="59"/>
      <c r="E930" s="60"/>
      <c r="F930" s="49" t="s">
        <v>12</v>
      </c>
      <c r="G930" s="16">
        <f>A928</f>
        <v>182</v>
      </c>
      <c r="H930" s="17"/>
      <c r="I930" s="14">
        <f>SUM(I929)</f>
        <v>0</v>
      </c>
      <c r="J930" s="61"/>
    </row>
    <row r="931" spans="1:10" ht="12.75" customHeight="1">
      <c r="A931" s="35">
        <v>183</v>
      </c>
      <c r="B931" s="48"/>
      <c r="C931" s="76" t="s">
        <v>339</v>
      </c>
      <c r="D931" s="36"/>
      <c r="E931" s="36"/>
      <c r="F931" s="36"/>
      <c r="G931" s="36"/>
      <c r="H931" s="36"/>
      <c r="I931" s="36"/>
      <c r="J931" s="18"/>
    </row>
    <row r="932" spans="1:10" ht="12.75" customHeight="1" thickBot="1">
      <c r="A932" s="7"/>
      <c r="B932" s="37">
        <v>348</v>
      </c>
      <c r="C932" s="21"/>
      <c r="D932" s="21"/>
      <c r="E932" s="29" t="s">
        <v>11</v>
      </c>
      <c r="F932" s="30">
        <v>480</v>
      </c>
      <c r="G932" s="31"/>
      <c r="H932" s="32"/>
      <c r="I932" s="33">
        <f>F932*G932</f>
        <v>0</v>
      </c>
      <c r="J932" s="20">
        <v>650</v>
      </c>
    </row>
    <row r="933" spans="1:10" ht="18" customHeight="1" thickBot="1">
      <c r="A933" s="57"/>
      <c r="B933" s="58"/>
      <c r="C933" s="58"/>
      <c r="D933" s="59"/>
      <c r="E933" s="60"/>
      <c r="F933" s="49" t="s">
        <v>12</v>
      </c>
      <c r="G933" s="16">
        <f>A931</f>
        <v>183</v>
      </c>
      <c r="H933" s="17"/>
      <c r="I933" s="14">
        <f>SUM(I932)</f>
        <v>0</v>
      </c>
      <c r="J933" s="61"/>
    </row>
    <row r="934" spans="1:10" ht="23.25" customHeight="1">
      <c r="A934" s="35">
        <v>184</v>
      </c>
      <c r="B934" s="48"/>
      <c r="C934" s="128" t="s">
        <v>340</v>
      </c>
      <c r="D934" s="128"/>
      <c r="E934" s="128"/>
      <c r="F934" s="128"/>
      <c r="G934" s="128"/>
      <c r="H934" s="128"/>
      <c r="I934" s="129"/>
      <c r="J934" s="18">
        <v>1700</v>
      </c>
    </row>
    <row r="935" spans="1:10" ht="12.75" customHeight="1" thickBot="1">
      <c r="A935" s="7"/>
      <c r="B935" s="37">
        <v>349</v>
      </c>
      <c r="C935" s="21"/>
      <c r="D935" s="21"/>
      <c r="E935" s="29" t="s">
        <v>11</v>
      </c>
      <c r="F935" s="30">
        <v>1410</v>
      </c>
      <c r="G935" s="31"/>
      <c r="H935" s="32"/>
      <c r="I935" s="33">
        <f>F935*G935</f>
        <v>0</v>
      </c>
      <c r="J935" s="20"/>
    </row>
    <row r="936" spans="1:10" ht="18" customHeight="1" thickBot="1">
      <c r="A936" s="57"/>
      <c r="B936" s="58"/>
      <c r="C936" s="58"/>
      <c r="D936" s="59"/>
      <c r="E936" s="60"/>
      <c r="F936" s="49" t="s">
        <v>12</v>
      </c>
      <c r="G936" s="16">
        <f>A934</f>
        <v>184</v>
      </c>
      <c r="H936" s="17"/>
      <c r="I936" s="14">
        <f>SUM(I935)</f>
        <v>0</v>
      </c>
      <c r="J936" s="61"/>
    </row>
    <row r="937" spans="1:10" ht="23.25" customHeight="1">
      <c r="A937" s="52">
        <v>185</v>
      </c>
      <c r="B937" s="110"/>
      <c r="C937" s="128" t="s">
        <v>444</v>
      </c>
      <c r="D937" s="128"/>
      <c r="E937" s="128"/>
      <c r="F937" s="128"/>
      <c r="G937" s="128"/>
      <c r="H937" s="128"/>
      <c r="I937" s="129"/>
      <c r="J937" s="18"/>
    </row>
    <row r="938" spans="1:10" ht="12.75" customHeight="1">
      <c r="A938" s="52"/>
      <c r="B938" s="115"/>
      <c r="C938" s="70" t="s">
        <v>342</v>
      </c>
      <c r="D938" s="45"/>
      <c r="E938" s="45"/>
      <c r="F938" s="45"/>
      <c r="G938" s="45"/>
      <c r="H938" s="45"/>
      <c r="I938" s="46"/>
      <c r="J938" s="19"/>
    </row>
    <row r="939" spans="1:10" ht="12.75" customHeight="1">
      <c r="A939" s="7"/>
      <c r="B939" s="104">
        <v>350</v>
      </c>
      <c r="C939" s="38"/>
      <c r="D939" s="39"/>
      <c r="E939" s="40" t="s">
        <v>341</v>
      </c>
      <c r="F939" s="41">
        <v>250</v>
      </c>
      <c r="G939" s="42"/>
      <c r="H939" s="43"/>
      <c r="I939" s="44">
        <f>F939*G939</f>
        <v>0</v>
      </c>
      <c r="J939" s="19"/>
    </row>
    <row r="940" spans="1:10" ht="12.75" customHeight="1">
      <c r="A940" s="34"/>
      <c r="B940" s="115"/>
      <c r="C940" s="70" t="s">
        <v>343</v>
      </c>
      <c r="D940" s="45"/>
      <c r="E940" s="45"/>
      <c r="F940" s="45"/>
      <c r="G940" s="45"/>
      <c r="H940" s="45"/>
      <c r="I940" s="46"/>
      <c r="J940" s="19"/>
    </row>
    <row r="941" spans="1:10" ht="12.75" customHeight="1">
      <c r="A941" s="34"/>
      <c r="B941" s="104">
        <f>B939+1</f>
        <v>351</v>
      </c>
      <c r="C941" s="38"/>
      <c r="D941" s="39"/>
      <c r="E941" s="40" t="s">
        <v>341</v>
      </c>
      <c r="F941" s="41">
        <v>250</v>
      </c>
      <c r="G941" s="42"/>
      <c r="H941" s="43"/>
      <c r="I941" s="47">
        <f>F941*G941</f>
        <v>0</v>
      </c>
      <c r="J941" s="19"/>
    </row>
    <row r="942" spans="1:10" ht="12.75" customHeight="1">
      <c r="A942" s="34"/>
      <c r="B942" s="116"/>
      <c r="C942" s="114" t="s">
        <v>445</v>
      </c>
      <c r="D942" s="54"/>
      <c r="E942" s="54"/>
      <c r="F942" s="54"/>
      <c r="G942" s="54"/>
      <c r="H942" s="54"/>
      <c r="I942" s="55"/>
      <c r="J942" s="19">
        <v>500</v>
      </c>
    </row>
    <row r="943" spans="1:10" ht="23.25" customHeight="1">
      <c r="A943" s="34"/>
      <c r="B943" s="117"/>
      <c r="C943" s="130" t="s">
        <v>344</v>
      </c>
      <c r="D943" s="131"/>
      <c r="E943" s="131"/>
      <c r="F943" s="131"/>
      <c r="G943" s="131"/>
      <c r="H943" s="131"/>
      <c r="I943" s="132"/>
      <c r="J943" s="19"/>
    </row>
    <row r="944" spans="1:10" ht="12.75" customHeight="1">
      <c r="A944" s="34"/>
      <c r="B944" s="104">
        <f>B941+1</f>
        <v>352</v>
      </c>
      <c r="C944" s="38"/>
      <c r="D944" s="39"/>
      <c r="E944" s="40" t="s">
        <v>11</v>
      </c>
      <c r="F944" s="41">
        <v>25</v>
      </c>
      <c r="G944" s="42"/>
      <c r="H944" s="43"/>
      <c r="I944" s="44">
        <f>F944*G944</f>
        <v>0</v>
      </c>
      <c r="J944" s="19"/>
    </row>
    <row r="945" spans="1:10" ht="23.25" customHeight="1">
      <c r="A945" s="34"/>
      <c r="B945" s="115"/>
      <c r="C945" s="122" t="s">
        <v>345</v>
      </c>
      <c r="D945" s="123"/>
      <c r="E945" s="123"/>
      <c r="F945" s="123"/>
      <c r="G945" s="123"/>
      <c r="H945" s="123"/>
      <c r="I945" s="124"/>
      <c r="J945" s="19"/>
    </row>
    <row r="946" spans="1:10" ht="12.75" customHeight="1" thickBot="1">
      <c r="A946" s="34"/>
      <c r="B946" s="104">
        <f>B944+1</f>
        <v>353</v>
      </c>
      <c r="C946" s="38"/>
      <c r="D946" s="39"/>
      <c r="E946" s="40" t="s">
        <v>11</v>
      </c>
      <c r="F946" s="41">
        <v>25</v>
      </c>
      <c r="G946" s="42"/>
      <c r="H946" s="43"/>
      <c r="I946" s="47">
        <f>F946*G946</f>
        <v>0</v>
      </c>
      <c r="J946" s="20"/>
    </row>
    <row r="947" spans="1:10" ht="18" customHeight="1" thickBot="1">
      <c r="A947" s="57"/>
      <c r="B947" s="58"/>
      <c r="C947" s="58"/>
      <c r="D947" s="59"/>
      <c r="E947" s="15"/>
      <c r="F947" s="15" t="s">
        <v>12</v>
      </c>
      <c r="G947" s="16">
        <f>A937</f>
        <v>185</v>
      </c>
      <c r="H947" s="17"/>
      <c r="I947" s="14">
        <f>SUM(I939:I946)</f>
        <v>0</v>
      </c>
      <c r="J947" s="62"/>
    </row>
    <row r="948" spans="1:10" ht="34.5" customHeight="1">
      <c r="A948" s="35">
        <v>186</v>
      </c>
      <c r="B948" s="48"/>
      <c r="C948" s="128" t="s">
        <v>346</v>
      </c>
      <c r="D948" s="128"/>
      <c r="E948" s="128"/>
      <c r="F948" s="128"/>
      <c r="G948" s="128"/>
      <c r="H948" s="128"/>
      <c r="I948" s="129"/>
      <c r="J948" s="18">
        <v>30</v>
      </c>
    </row>
    <row r="949" spans="1:10" ht="12.75" customHeight="1" thickBot="1">
      <c r="A949" s="7"/>
      <c r="B949" s="37">
        <v>354</v>
      </c>
      <c r="C949" s="21"/>
      <c r="D949" s="21"/>
      <c r="E949" s="29" t="s">
        <v>11</v>
      </c>
      <c r="F949" s="30">
        <v>50</v>
      </c>
      <c r="G949" s="31"/>
      <c r="H949" s="32"/>
      <c r="I949" s="33">
        <f>F949*G949</f>
        <v>0</v>
      </c>
      <c r="J949" s="20"/>
    </row>
    <row r="950" spans="1:10" ht="18" customHeight="1" thickBot="1">
      <c r="A950" s="57"/>
      <c r="B950" s="58"/>
      <c r="C950" s="58"/>
      <c r="D950" s="59"/>
      <c r="E950" s="60"/>
      <c r="F950" s="49" t="s">
        <v>12</v>
      </c>
      <c r="G950" s="16">
        <f>A948</f>
        <v>186</v>
      </c>
      <c r="H950" s="17"/>
      <c r="I950" s="14">
        <f>SUM(I949)</f>
        <v>0</v>
      </c>
      <c r="J950" s="61"/>
    </row>
    <row r="951" spans="1:10" ht="34.5" customHeight="1">
      <c r="A951" s="35">
        <v>187</v>
      </c>
      <c r="B951" s="48"/>
      <c r="C951" s="128" t="s">
        <v>347</v>
      </c>
      <c r="D951" s="128"/>
      <c r="E951" s="128"/>
      <c r="F951" s="128"/>
      <c r="G951" s="128"/>
      <c r="H951" s="128"/>
      <c r="I951" s="129"/>
      <c r="J951" s="18">
        <v>50</v>
      </c>
    </row>
    <row r="952" spans="1:10" ht="12.75" customHeight="1" thickBot="1">
      <c r="A952" s="7"/>
      <c r="B952" s="37">
        <v>355</v>
      </c>
      <c r="C952" s="21"/>
      <c r="D952" s="21"/>
      <c r="E952" s="29" t="s">
        <v>11</v>
      </c>
      <c r="F952" s="30">
        <v>200</v>
      </c>
      <c r="G952" s="31"/>
      <c r="H952" s="32"/>
      <c r="I952" s="33">
        <f>F952*G952</f>
        <v>0</v>
      </c>
      <c r="J952" s="20"/>
    </row>
    <row r="953" spans="1:10" ht="18" customHeight="1" thickBot="1">
      <c r="A953" s="57"/>
      <c r="B953" s="58"/>
      <c r="C953" s="58"/>
      <c r="D953" s="59"/>
      <c r="E953" s="60"/>
      <c r="F953" s="49" t="s">
        <v>12</v>
      </c>
      <c r="G953" s="16">
        <f>A951</f>
        <v>187</v>
      </c>
      <c r="H953" s="17"/>
      <c r="I953" s="14">
        <f>SUM(I952)</f>
        <v>0</v>
      </c>
      <c r="J953" s="61"/>
    </row>
    <row r="954" spans="1:10" ht="23.25" customHeight="1">
      <c r="A954" s="35">
        <v>188</v>
      </c>
      <c r="B954" s="48"/>
      <c r="C954" s="128" t="s">
        <v>348</v>
      </c>
      <c r="D954" s="128"/>
      <c r="E954" s="128"/>
      <c r="F954" s="128"/>
      <c r="G954" s="128"/>
      <c r="H954" s="128"/>
      <c r="I954" s="129"/>
      <c r="J954" s="18">
        <v>6</v>
      </c>
    </row>
    <row r="955" spans="1:10" ht="12.75" customHeight="1" thickBot="1">
      <c r="A955" s="7"/>
      <c r="B955" s="37">
        <v>356</v>
      </c>
      <c r="C955" s="21"/>
      <c r="D955" s="21"/>
      <c r="E955" s="29" t="s">
        <v>11</v>
      </c>
      <c r="F955" s="30">
        <v>60</v>
      </c>
      <c r="G955" s="31"/>
      <c r="H955" s="32"/>
      <c r="I955" s="33">
        <f>F955*G955</f>
        <v>0</v>
      </c>
      <c r="J955" s="20"/>
    </row>
    <row r="956" spans="1:10" ht="18" customHeight="1" thickBot="1">
      <c r="A956" s="57"/>
      <c r="B956" s="58"/>
      <c r="C956" s="58"/>
      <c r="D956" s="59"/>
      <c r="E956" s="60"/>
      <c r="F956" s="49" t="s">
        <v>12</v>
      </c>
      <c r="G956" s="16">
        <f>A954</f>
        <v>188</v>
      </c>
      <c r="H956" s="17"/>
      <c r="I956" s="14">
        <f>SUM(I955)</f>
        <v>0</v>
      </c>
      <c r="J956" s="61"/>
    </row>
    <row r="957" spans="1:10" ht="34.5" customHeight="1">
      <c r="A957" s="35">
        <v>189</v>
      </c>
      <c r="B957" s="48"/>
      <c r="C957" s="128" t="s">
        <v>350</v>
      </c>
      <c r="D957" s="128"/>
      <c r="E957" s="128"/>
      <c r="F957" s="128"/>
      <c r="G957" s="128"/>
      <c r="H957" s="128"/>
      <c r="I957" s="129"/>
      <c r="J957" s="18">
        <v>400</v>
      </c>
    </row>
    <row r="958" spans="1:10" ht="12.75" customHeight="1" thickBot="1">
      <c r="A958" s="7"/>
      <c r="B958" s="37">
        <v>357</v>
      </c>
      <c r="C958" s="21"/>
      <c r="D958" s="21"/>
      <c r="E958" s="29" t="s">
        <v>11</v>
      </c>
      <c r="F958" s="30">
        <v>160</v>
      </c>
      <c r="G958" s="31"/>
      <c r="H958" s="32"/>
      <c r="I958" s="33">
        <f>F958*G958</f>
        <v>0</v>
      </c>
      <c r="J958" s="20"/>
    </row>
    <row r="959" spans="1:10" ht="18" customHeight="1" thickBot="1">
      <c r="A959" s="57"/>
      <c r="B959" s="58"/>
      <c r="C959" s="58"/>
      <c r="D959" s="59"/>
      <c r="E959" s="60"/>
      <c r="F959" s="49" t="s">
        <v>12</v>
      </c>
      <c r="G959" s="16">
        <f>A957</f>
        <v>189</v>
      </c>
      <c r="H959" s="17"/>
      <c r="I959" s="14">
        <f>SUM(I958)</f>
        <v>0</v>
      </c>
      <c r="J959" s="61"/>
    </row>
    <row r="960" spans="1:10" ht="23.25" customHeight="1">
      <c r="A960" s="35">
        <v>190</v>
      </c>
      <c r="B960" s="48"/>
      <c r="C960" s="128" t="s">
        <v>349</v>
      </c>
      <c r="D960" s="128"/>
      <c r="E960" s="128"/>
      <c r="F960" s="128"/>
      <c r="G960" s="128"/>
      <c r="H960" s="128"/>
      <c r="I960" s="129"/>
      <c r="J960" s="18">
        <v>15</v>
      </c>
    </row>
    <row r="961" spans="1:10" ht="12.75" customHeight="1" thickBot="1">
      <c r="A961" s="7"/>
      <c r="B961" s="37">
        <v>358</v>
      </c>
      <c r="C961" s="21"/>
      <c r="D961" s="21"/>
      <c r="E961" s="29" t="s">
        <v>11</v>
      </c>
      <c r="F961" s="30">
        <v>200</v>
      </c>
      <c r="G961" s="31"/>
      <c r="H961" s="32"/>
      <c r="I961" s="33">
        <f>F961*G961</f>
        <v>0</v>
      </c>
      <c r="J961" s="20"/>
    </row>
    <row r="962" spans="1:10" ht="18" customHeight="1" thickBot="1">
      <c r="A962" s="57"/>
      <c r="B962" s="58"/>
      <c r="C962" s="58"/>
      <c r="D962" s="59"/>
      <c r="E962" s="60"/>
      <c r="F962" s="49" t="s">
        <v>12</v>
      </c>
      <c r="G962" s="16">
        <f>A960</f>
        <v>190</v>
      </c>
      <c r="H962" s="17"/>
      <c r="I962" s="14">
        <f>SUM(I961)</f>
        <v>0</v>
      </c>
      <c r="J962" s="61"/>
    </row>
    <row r="963" spans="1:10" ht="12.75" customHeight="1">
      <c r="A963" s="52">
        <v>191</v>
      </c>
      <c r="B963" s="56"/>
      <c r="C963" s="70" t="s">
        <v>354</v>
      </c>
      <c r="D963" s="45"/>
      <c r="E963" s="45"/>
      <c r="F963" s="45"/>
      <c r="G963" s="45"/>
      <c r="H963" s="45"/>
      <c r="I963" s="46"/>
      <c r="J963" s="19"/>
    </row>
    <row r="964" spans="1:10" ht="12.75" customHeight="1">
      <c r="A964" s="7"/>
      <c r="B964" s="51">
        <v>359</v>
      </c>
      <c r="C964" s="38"/>
      <c r="D964" s="39"/>
      <c r="E964" s="40" t="s">
        <v>11</v>
      </c>
      <c r="F964" s="41">
        <v>10000</v>
      </c>
      <c r="G964" s="42"/>
      <c r="H964" s="43"/>
      <c r="I964" s="44">
        <f>F964*G964</f>
        <v>0</v>
      </c>
      <c r="J964" s="19"/>
    </row>
    <row r="965" spans="1:10" ht="12.75" customHeight="1">
      <c r="A965" s="34"/>
      <c r="B965" s="56"/>
      <c r="C965" s="70" t="s">
        <v>352</v>
      </c>
      <c r="D965" s="45"/>
      <c r="E965" s="45"/>
      <c r="F965" s="45"/>
      <c r="G965" s="45"/>
      <c r="H965" s="45"/>
      <c r="I965" s="46"/>
      <c r="J965" s="19"/>
    </row>
    <row r="966" spans="1:10" ht="12.75" customHeight="1">
      <c r="A966" s="34"/>
      <c r="B966" s="51">
        <f>B964+1</f>
        <v>360</v>
      </c>
      <c r="C966" s="38"/>
      <c r="D966" s="39"/>
      <c r="E966" s="40" t="s">
        <v>11</v>
      </c>
      <c r="F966" s="41">
        <v>1000</v>
      </c>
      <c r="G966" s="42"/>
      <c r="H966" s="43"/>
      <c r="I966" s="44">
        <f>F966*G966</f>
        <v>0</v>
      </c>
      <c r="J966" s="19"/>
    </row>
    <row r="967" spans="1:10" ht="12.75" customHeight="1">
      <c r="A967" s="34"/>
      <c r="B967" s="56"/>
      <c r="C967" s="70" t="s">
        <v>353</v>
      </c>
      <c r="D967" s="45"/>
      <c r="E967" s="45"/>
      <c r="F967" s="45"/>
      <c r="G967" s="45"/>
      <c r="H967" s="45"/>
      <c r="I967" s="46"/>
      <c r="J967" s="19">
        <v>700</v>
      </c>
    </row>
    <row r="968" spans="1:10" ht="12.75" customHeight="1">
      <c r="A968" s="34"/>
      <c r="B968" s="51">
        <f>B966+1</f>
        <v>361</v>
      </c>
      <c r="C968" s="38"/>
      <c r="D968" s="39"/>
      <c r="E968" s="40" t="s">
        <v>11</v>
      </c>
      <c r="F968" s="41">
        <v>5000</v>
      </c>
      <c r="G968" s="42"/>
      <c r="H968" s="43"/>
      <c r="I968" s="44">
        <f>F968*G968</f>
        <v>0</v>
      </c>
      <c r="J968" s="19"/>
    </row>
    <row r="969" spans="1:10" ht="22.5" customHeight="1">
      <c r="A969" s="34"/>
      <c r="B969" s="56"/>
      <c r="C969" s="122" t="s">
        <v>351</v>
      </c>
      <c r="D969" s="123"/>
      <c r="E969" s="123"/>
      <c r="F969" s="123"/>
      <c r="G969" s="123"/>
      <c r="H969" s="123"/>
      <c r="I969" s="124"/>
      <c r="J969" s="19"/>
    </row>
    <row r="970" spans="1:10" ht="12.75" customHeight="1" thickBot="1">
      <c r="A970" s="34"/>
      <c r="B970" s="51">
        <f>B968+1</f>
        <v>362</v>
      </c>
      <c r="C970" s="38"/>
      <c r="D970" s="39"/>
      <c r="E970" s="40" t="s">
        <v>11</v>
      </c>
      <c r="F970" s="41">
        <v>5300</v>
      </c>
      <c r="G970" s="42"/>
      <c r="H970" s="43"/>
      <c r="I970" s="47">
        <f>F970*G970</f>
        <v>0</v>
      </c>
      <c r="J970" s="20"/>
    </row>
    <row r="971" spans="1:10" ht="18" customHeight="1" thickBot="1">
      <c r="A971" s="57"/>
      <c r="B971" s="58"/>
      <c r="C971" s="58"/>
      <c r="D971" s="59"/>
      <c r="E971" s="15"/>
      <c r="F971" s="15" t="s">
        <v>12</v>
      </c>
      <c r="G971" s="16">
        <f>A963</f>
        <v>191</v>
      </c>
      <c r="H971" s="17"/>
      <c r="I971" s="14">
        <f>SUM(I964:I970)</f>
        <v>0</v>
      </c>
      <c r="J971" s="62"/>
    </row>
    <row r="972" spans="1:10" ht="34.5" customHeight="1">
      <c r="A972" s="35">
        <v>192</v>
      </c>
      <c r="B972" s="48"/>
      <c r="C972" s="128" t="s">
        <v>355</v>
      </c>
      <c r="D972" s="128"/>
      <c r="E972" s="128"/>
      <c r="F972" s="128"/>
      <c r="G972" s="128"/>
      <c r="H972" s="128"/>
      <c r="I972" s="129"/>
      <c r="J972" s="18">
        <v>30</v>
      </c>
    </row>
    <row r="973" spans="1:10" ht="12.75" customHeight="1" thickBot="1">
      <c r="A973" s="7"/>
      <c r="B973" s="37">
        <v>363</v>
      </c>
      <c r="C973" s="21"/>
      <c r="D973" s="21"/>
      <c r="E973" s="29" t="s">
        <v>11</v>
      </c>
      <c r="F973" s="30">
        <v>100</v>
      </c>
      <c r="G973" s="31"/>
      <c r="H973" s="32"/>
      <c r="I973" s="33">
        <f>F973*G973</f>
        <v>0</v>
      </c>
      <c r="J973" s="20"/>
    </row>
    <row r="974" spans="1:10" ht="18" customHeight="1" thickBot="1">
      <c r="A974" s="57"/>
      <c r="B974" s="58"/>
      <c r="C974" s="58"/>
      <c r="D974" s="59"/>
      <c r="E974" s="60"/>
      <c r="F974" s="49" t="s">
        <v>12</v>
      </c>
      <c r="G974" s="16">
        <f>A972</f>
        <v>192</v>
      </c>
      <c r="H974" s="17"/>
      <c r="I974" s="14">
        <f>SUM(I973)</f>
        <v>0</v>
      </c>
      <c r="J974" s="61"/>
    </row>
    <row r="975" spans="1:10" ht="57.75" customHeight="1">
      <c r="A975" s="35">
        <v>193</v>
      </c>
      <c r="B975" s="48"/>
      <c r="C975" s="128" t="s">
        <v>429</v>
      </c>
      <c r="D975" s="128"/>
      <c r="E975" s="128"/>
      <c r="F975" s="128"/>
      <c r="G975" s="128"/>
      <c r="H975" s="128"/>
      <c r="I975" s="129"/>
      <c r="J975" s="77">
        <v>90</v>
      </c>
    </row>
    <row r="976" spans="1:10" ht="12.75" customHeight="1" thickBot="1">
      <c r="A976" s="7"/>
      <c r="B976" s="37">
        <v>364</v>
      </c>
      <c r="C976" s="21"/>
      <c r="D976" s="21"/>
      <c r="E976" s="29" t="s">
        <v>11</v>
      </c>
      <c r="F976" s="30">
        <v>50</v>
      </c>
      <c r="G976" s="31"/>
      <c r="H976" s="32"/>
      <c r="I976" s="33">
        <f>F976*G976</f>
        <v>0</v>
      </c>
      <c r="J976" s="20"/>
    </row>
    <row r="977" spans="1:10" ht="18" customHeight="1" thickBot="1">
      <c r="A977" s="57"/>
      <c r="B977" s="58"/>
      <c r="C977" s="58"/>
      <c r="D977" s="59"/>
      <c r="E977" s="60"/>
      <c r="F977" s="49" t="s">
        <v>12</v>
      </c>
      <c r="G977" s="16">
        <f>A975</f>
        <v>193</v>
      </c>
      <c r="H977" s="17"/>
      <c r="I977" s="14">
        <f>SUM(I976)</f>
        <v>0</v>
      </c>
      <c r="J977" s="61"/>
    </row>
    <row r="978" spans="1:10" ht="45.75" customHeight="1">
      <c r="A978" s="35">
        <v>194</v>
      </c>
      <c r="B978" s="48"/>
      <c r="C978" s="128" t="s">
        <v>359</v>
      </c>
      <c r="D978" s="128"/>
      <c r="E978" s="128"/>
      <c r="F978" s="128"/>
      <c r="G978" s="128"/>
      <c r="H978" s="128"/>
      <c r="I978" s="129"/>
      <c r="J978" s="18">
        <v>70</v>
      </c>
    </row>
    <row r="979" spans="1:10" ht="12.75" customHeight="1" thickBot="1">
      <c r="A979" s="7"/>
      <c r="B979" s="37">
        <v>365</v>
      </c>
      <c r="C979" s="21"/>
      <c r="D979" s="21"/>
      <c r="E979" s="29" t="s">
        <v>11</v>
      </c>
      <c r="F979" s="30">
        <v>20</v>
      </c>
      <c r="G979" s="31"/>
      <c r="H979" s="32"/>
      <c r="I979" s="33">
        <f>F979*G979</f>
        <v>0</v>
      </c>
      <c r="J979" s="20"/>
    </row>
    <row r="980" spans="1:10" ht="18" customHeight="1" thickBot="1">
      <c r="A980" s="57"/>
      <c r="B980" s="58"/>
      <c r="C980" s="58"/>
      <c r="D980" s="59"/>
      <c r="E980" s="60"/>
      <c r="F980" s="49" t="s">
        <v>12</v>
      </c>
      <c r="G980" s="16">
        <f>A978</f>
        <v>194</v>
      </c>
      <c r="H980" s="17"/>
      <c r="I980" s="14">
        <f>SUM(I979)</f>
        <v>0</v>
      </c>
      <c r="J980" s="61"/>
    </row>
    <row r="981" spans="1:10" ht="57.75" customHeight="1">
      <c r="A981" s="35">
        <v>195</v>
      </c>
      <c r="B981" s="48"/>
      <c r="C981" s="128" t="s">
        <v>356</v>
      </c>
      <c r="D981" s="128"/>
      <c r="E981" s="128"/>
      <c r="F981" s="128"/>
      <c r="G981" s="128"/>
      <c r="H981" s="128"/>
      <c r="I981" s="129"/>
      <c r="J981" s="18"/>
    </row>
    <row r="982" spans="1:10" ht="12.75" customHeight="1">
      <c r="A982" s="52"/>
      <c r="B982" s="56"/>
      <c r="C982" s="70" t="s">
        <v>357</v>
      </c>
      <c r="D982" s="45"/>
      <c r="E982" s="45"/>
      <c r="F982" s="45"/>
      <c r="G982" s="45"/>
      <c r="H982" s="45"/>
      <c r="I982" s="46"/>
      <c r="J982" s="19">
        <v>1300</v>
      </c>
    </row>
    <row r="983" spans="1:10" ht="12.75" customHeight="1">
      <c r="A983" s="7"/>
      <c r="B983" s="51">
        <v>366</v>
      </c>
      <c r="C983" s="38"/>
      <c r="D983" s="39"/>
      <c r="E983" s="40" t="s">
        <v>11</v>
      </c>
      <c r="F983" s="41">
        <v>600</v>
      </c>
      <c r="G983" s="42"/>
      <c r="H983" s="43"/>
      <c r="I983" s="44">
        <f>F983*G983</f>
        <v>0</v>
      </c>
      <c r="J983" s="19"/>
    </row>
    <row r="984" spans="1:10" ht="12.75" customHeight="1">
      <c r="A984" s="34"/>
      <c r="B984" s="56"/>
      <c r="C984" s="70" t="s">
        <v>358</v>
      </c>
      <c r="D984" s="45"/>
      <c r="E984" s="45"/>
      <c r="F984" s="45"/>
      <c r="G984" s="45"/>
      <c r="H984" s="45"/>
      <c r="I984" s="46"/>
      <c r="J984" s="19"/>
    </row>
    <row r="985" spans="1:10" ht="12.75" customHeight="1" thickBot="1">
      <c r="A985" s="34"/>
      <c r="B985" s="51">
        <f>B983+1</f>
        <v>367</v>
      </c>
      <c r="C985" s="38"/>
      <c r="D985" s="39"/>
      <c r="E985" s="40" t="s">
        <v>11</v>
      </c>
      <c r="F985" s="41">
        <v>700</v>
      </c>
      <c r="G985" s="42"/>
      <c r="H985" s="43"/>
      <c r="I985" s="47">
        <f>F985*G985</f>
        <v>0</v>
      </c>
      <c r="J985" s="20"/>
    </row>
    <row r="986" spans="1:10" ht="18" customHeight="1" thickBot="1">
      <c r="A986" s="57"/>
      <c r="B986" s="58"/>
      <c r="C986" s="58"/>
      <c r="D986" s="59"/>
      <c r="E986" s="15"/>
      <c r="F986" s="15" t="s">
        <v>12</v>
      </c>
      <c r="G986" s="16">
        <f>A981</f>
        <v>195</v>
      </c>
      <c r="H986" s="17"/>
      <c r="I986" s="14">
        <f>SUM(I983:I985)</f>
        <v>0</v>
      </c>
      <c r="J986" s="62"/>
    </row>
    <row r="987" spans="1:10" ht="45.75" customHeight="1">
      <c r="A987" s="35">
        <v>196</v>
      </c>
      <c r="B987" s="48"/>
      <c r="C987" s="128" t="s">
        <v>360</v>
      </c>
      <c r="D987" s="128"/>
      <c r="E987" s="128"/>
      <c r="F987" s="128"/>
      <c r="G987" s="128"/>
      <c r="H987" s="128"/>
      <c r="I987" s="129"/>
      <c r="J987" s="77">
        <v>40</v>
      </c>
    </row>
    <row r="988" spans="1:10" ht="12.75" customHeight="1" thickBot="1">
      <c r="A988" s="7"/>
      <c r="B988" s="37">
        <v>368</v>
      </c>
      <c r="C988" s="21"/>
      <c r="D988" s="21"/>
      <c r="E988" s="29" t="s">
        <v>11</v>
      </c>
      <c r="F988" s="30">
        <v>6</v>
      </c>
      <c r="G988" s="31"/>
      <c r="H988" s="32"/>
      <c r="I988" s="33">
        <f>F988*G988</f>
        <v>0</v>
      </c>
      <c r="J988" s="20"/>
    </row>
    <row r="989" spans="1:10" ht="18" customHeight="1" thickBot="1">
      <c r="A989" s="57"/>
      <c r="B989" s="58"/>
      <c r="C989" s="58"/>
      <c r="D989" s="59"/>
      <c r="E989" s="60"/>
      <c r="F989" s="49" t="s">
        <v>12</v>
      </c>
      <c r="G989" s="16">
        <f>A987</f>
        <v>196</v>
      </c>
      <c r="H989" s="17"/>
      <c r="I989" s="14">
        <f>SUM(I988)</f>
        <v>0</v>
      </c>
      <c r="J989" s="61"/>
    </row>
    <row r="990" spans="1:10" ht="34.5" customHeight="1">
      <c r="A990" s="35">
        <v>197</v>
      </c>
      <c r="B990" s="48"/>
      <c r="C990" s="128" t="s">
        <v>361</v>
      </c>
      <c r="D990" s="128"/>
      <c r="E990" s="128"/>
      <c r="F990" s="128"/>
      <c r="G990" s="128"/>
      <c r="H990" s="128"/>
      <c r="I990" s="129"/>
      <c r="J990" s="18">
        <v>30</v>
      </c>
    </row>
    <row r="991" spans="1:10" ht="12.75" customHeight="1" thickBot="1">
      <c r="A991" s="7"/>
      <c r="B991" s="37">
        <v>369</v>
      </c>
      <c r="C991" s="21"/>
      <c r="D991" s="21"/>
      <c r="E991" s="29" t="s">
        <v>11</v>
      </c>
      <c r="F991" s="30">
        <v>200</v>
      </c>
      <c r="G991" s="31"/>
      <c r="H991" s="32"/>
      <c r="I991" s="33">
        <f>F991*G991</f>
        <v>0</v>
      </c>
      <c r="J991" s="20"/>
    </row>
    <row r="992" spans="1:10" ht="18" customHeight="1" thickBot="1">
      <c r="A992" s="57"/>
      <c r="B992" s="58"/>
      <c r="C992" s="58"/>
      <c r="D992" s="59"/>
      <c r="E992" s="60"/>
      <c r="F992" s="49" t="s">
        <v>12</v>
      </c>
      <c r="G992" s="16">
        <f>A990</f>
        <v>197</v>
      </c>
      <c r="H992" s="17"/>
      <c r="I992" s="14">
        <f>SUM(I991)</f>
        <v>0</v>
      </c>
      <c r="J992" s="61"/>
    </row>
    <row r="993" spans="1:10" ht="34.5" customHeight="1">
      <c r="A993" s="35">
        <v>198</v>
      </c>
      <c r="B993" s="48"/>
      <c r="C993" s="128" t="s">
        <v>400</v>
      </c>
      <c r="D993" s="128"/>
      <c r="E993" s="128"/>
      <c r="F993" s="128"/>
      <c r="G993" s="128"/>
      <c r="H993" s="128"/>
      <c r="I993" s="129"/>
      <c r="J993" s="18">
        <v>250</v>
      </c>
    </row>
    <row r="994" spans="1:10" ht="12.75" customHeight="1" thickBot="1">
      <c r="A994" s="7"/>
      <c r="B994" s="37">
        <v>370</v>
      </c>
      <c r="C994" s="21"/>
      <c r="D994" s="21"/>
      <c r="E994" s="29" t="s">
        <v>11</v>
      </c>
      <c r="F994" s="30">
        <v>50</v>
      </c>
      <c r="G994" s="31"/>
      <c r="H994" s="32"/>
      <c r="I994" s="33">
        <f>F994*G994</f>
        <v>0</v>
      </c>
      <c r="J994" s="20"/>
    </row>
    <row r="995" spans="1:10" ht="18" customHeight="1" thickBot="1">
      <c r="A995" s="57"/>
      <c r="B995" s="58"/>
      <c r="C995" s="58"/>
      <c r="D995" s="59"/>
      <c r="E995" s="60"/>
      <c r="F995" s="49" t="s">
        <v>12</v>
      </c>
      <c r="G995" s="16">
        <f>A993</f>
        <v>198</v>
      </c>
      <c r="H995" s="17"/>
      <c r="I995" s="14">
        <f>SUM(I994)</f>
        <v>0</v>
      </c>
      <c r="J995" s="61"/>
    </row>
    <row r="996" spans="1:10" ht="57.75" customHeight="1">
      <c r="A996" s="52">
        <v>199</v>
      </c>
      <c r="B996" s="56"/>
      <c r="C996" s="125" t="s">
        <v>363</v>
      </c>
      <c r="D996" s="126"/>
      <c r="E996" s="126"/>
      <c r="F996" s="126"/>
      <c r="G996" s="126"/>
      <c r="H996" s="126"/>
      <c r="I996" s="127"/>
      <c r="J996" s="19"/>
    </row>
    <row r="997" spans="1:10" ht="12.75" customHeight="1">
      <c r="A997" s="7"/>
      <c r="B997" s="51">
        <v>371</v>
      </c>
      <c r="C997" s="38"/>
      <c r="D997" s="39"/>
      <c r="E997" s="40" t="s">
        <v>11</v>
      </c>
      <c r="F997" s="41">
        <v>30</v>
      </c>
      <c r="G997" s="42"/>
      <c r="H997" s="43"/>
      <c r="I997" s="44">
        <f>F997*G997</f>
        <v>0</v>
      </c>
      <c r="J997" s="19">
        <v>250</v>
      </c>
    </row>
    <row r="998" spans="1:10" ht="22.5" customHeight="1">
      <c r="A998" s="34"/>
      <c r="B998" s="56"/>
      <c r="C998" s="122" t="s">
        <v>362</v>
      </c>
      <c r="D998" s="123"/>
      <c r="E998" s="123"/>
      <c r="F998" s="123"/>
      <c r="G998" s="123"/>
      <c r="H998" s="123"/>
      <c r="I998" s="124"/>
      <c r="J998" s="19"/>
    </row>
    <row r="999" spans="1:10" ht="12.75" customHeight="1" thickBot="1">
      <c r="A999" s="34"/>
      <c r="B999" s="51">
        <f>B997+1</f>
        <v>372</v>
      </c>
      <c r="C999" s="38"/>
      <c r="D999" s="39"/>
      <c r="E999" s="40" t="s">
        <v>11</v>
      </c>
      <c r="F999" s="41">
        <v>20</v>
      </c>
      <c r="G999" s="42"/>
      <c r="H999" s="43"/>
      <c r="I999" s="47">
        <f>F999*G999</f>
        <v>0</v>
      </c>
      <c r="J999" s="20"/>
    </row>
    <row r="1000" spans="1:10" ht="18" customHeight="1" thickBot="1">
      <c r="A1000" s="57"/>
      <c r="B1000" s="58"/>
      <c r="C1000" s="58"/>
      <c r="D1000" s="59"/>
      <c r="E1000" s="15"/>
      <c r="F1000" s="15" t="s">
        <v>12</v>
      </c>
      <c r="G1000" s="16">
        <f>A996</f>
        <v>199</v>
      </c>
      <c r="H1000" s="17"/>
      <c r="I1000" s="14">
        <f>SUM(I997:I999)</f>
        <v>0</v>
      </c>
      <c r="J1000" s="62"/>
    </row>
    <row r="1001" spans="1:10" ht="23.25" customHeight="1">
      <c r="A1001" s="35">
        <v>200</v>
      </c>
      <c r="B1001" s="48"/>
      <c r="C1001" s="128" t="s">
        <v>364</v>
      </c>
      <c r="D1001" s="128"/>
      <c r="E1001" s="128"/>
      <c r="F1001" s="128"/>
      <c r="G1001" s="128"/>
      <c r="H1001" s="128"/>
      <c r="I1001" s="36"/>
      <c r="J1001" s="18">
        <v>30</v>
      </c>
    </row>
    <row r="1002" spans="1:10" ht="12.75" customHeight="1" thickBot="1">
      <c r="A1002" s="7"/>
      <c r="B1002" s="37">
        <v>373</v>
      </c>
      <c r="C1002" s="21"/>
      <c r="D1002" s="21"/>
      <c r="E1002" s="29" t="s">
        <v>11</v>
      </c>
      <c r="F1002" s="30">
        <v>30</v>
      </c>
      <c r="G1002" s="31"/>
      <c r="H1002" s="32"/>
      <c r="I1002" s="33">
        <f>F1002*G1002</f>
        <v>0</v>
      </c>
      <c r="J1002" s="20"/>
    </row>
    <row r="1003" spans="1:10" ht="18" customHeight="1" thickBot="1">
      <c r="A1003" s="57"/>
      <c r="B1003" s="58"/>
      <c r="C1003" s="58"/>
      <c r="D1003" s="59"/>
      <c r="E1003" s="60"/>
      <c r="F1003" s="49" t="s">
        <v>12</v>
      </c>
      <c r="G1003" s="16">
        <f>A1001</f>
        <v>200</v>
      </c>
      <c r="H1003" s="17"/>
      <c r="I1003" s="14">
        <f>SUM(I1002)</f>
        <v>0</v>
      </c>
      <c r="J1003" s="61"/>
    </row>
    <row r="1004" spans="1:10" ht="34.5" customHeight="1">
      <c r="A1004" s="35">
        <v>201</v>
      </c>
      <c r="B1004" s="48"/>
      <c r="C1004" s="128" t="s">
        <v>461</v>
      </c>
      <c r="D1004" s="128"/>
      <c r="E1004" s="128"/>
      <c r="F1004" s="128"/>
      <c r="G1004" s="128"/>
      <c r="H1004" s="128"/>
      <c r="I1004" s="129"/>
      <c r="J1004" s="18">
        <v>90</v>
      </c>
    </row>
    <row r="1005" spans="1:10" ht="12.75" customHeight="1" thickBot="1">
      <c r="A1005" s="7"/>
      <c r="B1005" s="37">
        <v>374</v>
      </c>
      <c r="C1005" s="21"/>
      <c r="D1005" s="21"/>
      <c r="E1005" s="29" t="s">
        <v>11</v>
      </c>
      <c r="F1005" s="30">
        <v>100</v>
      </c>
      <c r="G1005" s="31"/>
      <c r="H1005" s="32"/>
      <c r="I1005" s="33">
        <f>F1005*G1005</f>
        <v>0</v>
      </c>
      <c r="J1005" s="20"/>
    </row>
    <row r="1006" spans="1:10" ht="18" customHeight="1" thickBot="1">
      <c r="A1006" s="57"/>
      <c r="B1006" s="58"/>
      <c r="C1006" s="58"/>
      <c r="D1006" s="59"/>
      <c r="E1006" s="60"/>
      <c r="F1006" s="49" t="s">
        <v>12</v>
      </c>
      <c r="G1006" s="16">
        <f>A1004</f>
        <v>201</v>
      </c>
      <c r="H1006" s="17"/>
      <c r="I1006" s="14">
        <f>SUM(I1005)</f>
        <v>0</v>
      </c>
      <c r="J1006" s="61"/>
    </row>
    <row r="1007" spans="1:10" ht="34.5" customHeight="1">
      <c r="A1007" s="35">
        <v>202</v>
      </c>
      <c r="B1007" s="48"/>
      <c r="C1007" s="128" t="s">
        <v>471</v>
      </c>
      <c r="D1007" s="128"/>
      <c r="E1007" s="128"/>
      <c r="F1007" s="128"/>
      <c r="G1007" s="128"/>
      <c r="H1007" s="128"/>
      <c r="I1007" s="129"/>
      <c r="J1007" s="18">
        <v>70</v>
      </c>
    </row>
    <row r="1008" spans="1:10" ht="12.75" customHeight="1" thickBot="1">
      <c r="A1008" s="7"/>
      <c r="B1008" s="37">
        <v>375</v>
      </c>
      <c r="C1008" s="21"/>
      <c r="D1008" s="21"/>
      <c r="E1008" s="29" t="s">
        <v>11</v>
      </c>
      <c r="F1008" s="30">
        <v>50</v>
      </c>
      <c r="G1008" s="31"/>
      <c r="H1008" s="32"/>
      <c r="I1008" s="33">
        <f>F1008*G1008</f>
        <v>0</v>
      </c>
      <c r="J1008" s="20"/>
    </row>
    <row r="1009" spans="1:10" ht="18" customHeight="1" thickBot="1">
      <c r="A1009" s="57"/>
      <c r="B1009" s="58"/>
      <c r="C1009" s="58"/>
      <c r="D1009" s="59"/>
      <c r="E1009" s="60"/>
      <c r="F1009" s="49" t="s">
        <v>12</v>
      </c>
      <c r="G1009" s="16">
        <f>A1007</f>
        <v>202</v>
      </c>
      <c r="H1009" s="17"/>
      <c r="I1009" s="14">
        <f>SUM(I1008)</f>
        <v>0</v>
      </c>
      <c r="J1009" s="61"/>
    </row>
    <row r="1010" spans="1:10" ht="12.75" customHeight="1">
      <c r="A1010" s="52">
        <v>203</v>
      </c>
      <c r="B1010" s="48"/>
      <c r="C1010" s="76" t="s">
        <v>365</v>
      </c>
      <c r="D1010" s="36"/>
      <c r="E1010" s="36"/>
      <c r="F1010" s="36"/>
      <c r="G1010" s="36"/>
      <c r="H1010" s="36"/>
      <c r="I1010" s="36"/>
      <c r="J1010" s="18"/>
    </row>
    <row r="1011" spans="1:10" ht="33.75" customHeight="1">
      <c r="A1011" s="52"/>
      <c r="B1011" s="56"/>
      <c r="C1011" s="122" t="s">
        <v>366</v>
      </c>
      <c r="D1011" s="123"/>
      <c r="E1011" s="123"/>
      <c r="F1011" s="123"/>
      <c r="G1011" s="123"/>
      <c r="H1011" s="123"/>
      <c r="I1011" s="124"/>
      <c r="J1011" s="19"/>
    </row>
    <row r="1012" spans="1:10" ht="12.75" customHeight="1">
      <c r="A1012" s="7"/>
      <c r="B1012" s="51">
        <v>376</v>
      </c>
      <c r="C1012" s="38"/>
      <c r="D1012" s="39"/>
      <c r="E1012" s="40" t="s">
        <v>11</v>
      </c>
      <c r="F1012" s="41">
        <v>20</v>
      </c>
      <c r="G1012" s="42"/>
      <c r="H1012" s="43"/>
      <c r="I1012" s="44">
        <f>F1012*G1012</f>
        <v>0</v>
      </c>
      <c r="J1012" s="19"/>
    </row>
    <row r="1013" spans="1:10" ht="33.75" customHeight="1">
      <c r="A1013" s="34"/>
      <c r="B1013" s="56"/>
      <c r="C1013" s="122" t="s">
        <v>367</v>
      </c>
      <c r="D1013" s="123"/>
      <c r="E1013" s="123"/>
      <c r="F1013" s="123"/>
      <c r="G1013" s="123"/>
      <c r="H1013" s="123"/>
      <c r="I1013" s="124"/>
      <c r="J1013" s="19"/>
    </row>
    <row r="1014" spans="1:10" ht="12.75" customHeight="1">
      <c r="A1014" s="34"/>
      <c r="B1014" s="51">
        <f>B1012+1</f>
        <v>377</v>
      </c>
      <c r="C1014" s="38"/>
      <c r="D1014" s="39"/>
      <c r="E1014" s="40" t="s">
        <v>11</v>
      </c>
      <c r="F1014" s="41">
        <v>20</v>
      </c>
      <c r="G1014" s="42"/>
      <c r="H1014" s="43"/>
      <c r="I1014" s="44">
        <f>F1014*G1014</f>
        <v>0</v>
      </c>
      <c r="J1014" s="19"/>
    </row>
    <row r="1015" spans="1:10" ht="33.75" customHeight="1">
      <c r="A1015" s="34"/>
      <c r="B1015" s="56"/>
      <c r="C1015" s="122" t="s">
        <v>368</v>
      </c>
      <c r="D1015" s="123"/>
      <c r="E1015" s="123"/>
      <c r="F1015" s="123"/>
      <c r="G1015" s="123"/>
      <c r="H1015" s="123"/>
      <c r="I1015" s="124"/>
      <c r="J1015" s="19"/>
    </row>
    <row r="1016" spans="1:10" ht="12.75" customHeight="1">
      <c r="A1016" s="34"/>
      <c r="B1016" s="51">
        <f>B1014+1</f>
        <v>378</v>
      </c>
      <c r="C1016" s="38"/>
      <c r="D1016" s="39"/>
      <c r="E1016" s="40" t="s">
        <v>11</v>
      </c>
      <c r="F1016" s="41">
        <v>40</v>
      </c>
      <c r="G1016" s="42"/>
      <c r="H1016" s="43"/>
      <c r="I1016" s="44">
        <f>F1016*G1016</f>
        <v>0</v>
      </c>
      <c r="J1016" s="19"/>
    </row>
    <row r="1017" spans="1:10" ht="33.75" customHeight="1">
      <c r="A1017" s="34"/>
      <c r="B1017" s="56"/>
      <c r="C1017" s="122" t="s">
        <v>369</v>
      </c>
      <c r="D1017" s="123"/>
      <c r="E1017" s="123"/>
      <c r="F1017" s="123"/>
      <c r="G1017" s="123"/>
      <c r="H1017" s="123"/>
      <c r="I1017" s="124"/>
      <c r="J1017" s="19"/>
    </row>
    <row r="1018" spans="1:10" ht="12.75" customHeight="1">
      <c r="A1018" s="34"/>
      <c r="B1018" s="51">
        <f>B1016+1</f>
        <v>379</v>
      </c>
      <c r="C1018" s="38"/>
      <c r="D1018" s="39"/>
      <c r="E1018" s="40" t="s">
        <v>11</v>
      </c>
      <c r="F1018" s="41">
        <v>40</v>
      </c>
      <c r="G1018" s="42"/>
      <c r="H1018" s="43"/>
      <c r="I1018" s="44">
        <f>F1018*G1018</f>
        <v>0</v>
      </c>
      <c r="J1018" s="19"/>
    </row>
    <row r="1019" spans="1:10" ht="33.75" customHeight="1">
      <c r="A1019" s="34"/>
      <c r="B1019" s="56"/>
      <c r="C1019" s="122" t="s">
        <v>370</v>
      </c>
      <c r="D1019" s="123"/>
      <c r="E1019" s="123"/>
      <c r="F1019" s="123"/>
      <c r="G1019" s="123"/>
      <c r="H1019" s="123"/>
      <c r="I1019" s="124"/>
      <c r="J1019" s="19"/>
    </row>
    <row r="1020" spans="1:10" ht="12.75" customHeight="1">
      <c r="A1020" s="34"/>
      <c r="B1020" s="51">
        <f>B1018+1</f>
        <v>380</v>
      </c>
      <c r="C1020" s="38"/>
      <c r="D1020" s="39"/>
      <c r="E1020" s="40" t="s">
        <v>11</v>
      </c>
      <c r="F1020" s="41">
        <v>30</v>
      </c>
      <c r="G1020" s="42"/>
      <c r="H1020" s="43"/>
      <c r="I1020" s="44">
        <f>F1020*G1020</f>
        <v>0</v>
      </c>
      <c r="J1020" s="19">
        <v>1000</v>
      </c>
    </row>
    <row r="1021" spans="1:10" ht="22.5" customHeight="1">
      <c r="A1021" s="34"/>
      <c r="B1021" s="56"/>
      <c r="C1021" s="122" t="s">
        <v>371</v>
      </c>
      <c r="D1021" s="123"/>
      <c r="E1021" s="123"/>
      <c r="F1021" s="123"/>
      <c r="G1021" s="123"/>
      <c r="H1021" s="123"/>
      <c r="I1021" s="124"/>
      <c r="J1021" s="19"/>
    </row>
    <row r="1022" spans="1:10" ht="12.75" customHeight="1">
      <c r="A1022" s="34"/>
      <c r="B1022" s="51">
        <f>B1020+1</f>
        <v>381</v>
      </c>
      <c r="C1022" s="38"/>
      <c r="D1022" s="39"/>
      <c r="E1022" s="40" t="s">
        <v>11</v>
      </c>
      <c r="F1022" s="41">
        <v>100</v>
      </c>
      <c r="G1022" s="42"/>
      <c r="H1022" s="43"/>
      <c r="I1022" s="44">
        <f>F1022*G1022</f>
        <v>0</v>
      </c>
      <c r="J1022" s="19"/>
    </row>
    <row r="1023" spans="1:10" ht="22.5" customHeight="1">
      <c r="A1023" s="34"/>
      <c r="B1023" s="56"/>
      <c r="C1023" s="122" t="s">
        <v>372</v>
      </c>
      <c r="D1023" s="123"/>
      <c r="E1023" s="123"/>
      <c r="F1023" s="123"/>
      <c r="G1023" s="123"/>
      <c r="H1023" s="123"/>
      <c r="I1023" s="124"/>
      <c r="J1023" s="19"/>
    </row>
    <row r="1024" spans="1:10" ht="12.75" customHeight="1">
      <c r="A1024" s="34"/>
      <c r="B1024" s="51">
        <f>B1022+1</f>
        <v>382</v>
      </c>
      <c r="C1024" s="38"/>
      <c r="D1024" s="39"/>
      <c r="E1024" s="40" t="s">
        <v>11</v>
      </c>
      <c r="F1024" s="41">
        <v>50</v>
      </c>
      <c r="G1024" s="42"/>
      <c r="H1024" s="43"/>
      <c r="I1024" s="44">
        <f>F1024*G1024</f>
        <v>0</v>
      </c>
      <c r="J1024" s="19"/>
    </row>
    <row r="1025" spans="1:10" ht="22.5" customHeight="1">
      <c r="A1025" s="34"/>
      <c r="B1025" s="56"/>
      <c r="C1025" s="122" t="s">
        <v>373</v>
      </c>
      <c r="D1025" s="123"/>
      <c r="E1025" s="123"/>
      <c r="F1025" s="123"/>
      <c r="G1025" s="123"/>
      <c r="H1025" s="123"/>
      <c r="I1025" s="124"/>
      <c r="J1025" s="19"/>
    </row>
    <row r="1026" spans="1:10" ht="12.75" customHeight="1">
      <c r="A1026" s="34"/>
      <c r="B1026" s="51">
        <f>B1024+1</f>
        <v>383</v>
      </c>
      <c r="C1026" s="38"/>
      <c r="D1026" s="39"/>
      <c r="E1026" s="40" t="s">
        <v>11</v>
      </c>
      <c r="F1026" s="41">
        <v>150</v>
      </c>
      <c r="G1026" s="42"/>
      <c r="H1026" s="43"/>
      <c r="I1026" s="44">
        <f>F1026*G1026</f>
        <v>0</v>
      </c>
      <c r="J1026" s="19"/>
    </row>
    <row r="1027" spans="1:10" ht="12.75" customHeight="1">
      <c r="A1027" s="34"/>
      <c r="B1027" s="56"/>
      <c r="C1027" s="70" t="s">
        <v>374</v>
      </c>
      <c r="D1027" s="45"/>
      <c r="E1027" s="45"/>
      <c r="F1027" s="45"/>
      <c r="G1027" s="45"/>
      <c r="H1027" s="45"/>
      <c r="I1027" s="46"/>
      <c r="J1027" s="19"/>
    </row>
    <row r="1028" spans="1:10" ht="12.75" customHeight="1">
      <c r="A1028" s="34"/>
      <c r="B1028" s="51">
        <f>B1026+1</f>
        <v>384</v>
      </c>
      <c r="C1028" s="38"/>
      <c r="D1028" s="39"/>
      <c r="E1028" s="40" t="s">
        <v>11</v>
      </c>
      <c r="F1028" s="41">
        <v>50</v>
      </c>
      <c r="G1028" s="42"/>
      <c r="H1028" s="43"/>
      <c r="I1028" s="44">
        <f>F1028*G1028</f>
        <v>0</v>
      </c>
      <c r="J1028" s="19"/>
    </row>
    <row r="1029" spans="1:10" ht="12.75" customHeight="1">
      <c r="A1029" s="34"/>
      <c r="B1029" s="56"/>
      <c r="C1029" s="70" t="s">
        <v>375</v>
      </c>
      <c r="D1029" s="45"/>
      <c r="E1029" s="45"/>
      <c r="F1029" s="45"/>
      <c r="G1029" s="45"/>
      <c r="H1029" s="45"/>
      <c r="I1029" s="46"/>
      <c r="J1029" s="19"/>
    </row>
    <row r="1030" spans="1:10" ht="12.75" customHeight="1">
      <c r="A1030" s="34"/>
      <c r="B1030" s="51">
        <f>B1028+1</f>
        <v>385</v>
      </c>
      <c r="C1030" s="38"/>
      <c r="D1030" s="39"/>
      <c r="E1030" s="40" t="s">
        <v>11</v>
      </c>
      <c r="F1030" s="41">
        <v>100</v>
      </c>
      <c r="G1030" s="42"/>
      <c r="H1030" s="43"/>
      <c r="I1030" s="44">
        <f>F1030*G1030</f>
        <v>0</v>
      </c>
      <c r="J1030" s="19"/>
    </row>
    <row r="1031" spans="1:10" ht="22.5" customHeight="1">
      <c r="A1031" s="34"/>
      <c r="B1031" s="56"/>
      <c r="C1031" s="122" t="s">
        <v>376</v>
      </c>
      <c r="D1031" s="123"/>
      <c r="E1031" s="123"/>
      <c r="F1031" s="123"/>
      <c r="G1031" s="123"/>
      <c r="H1031" s="123"/>
      <c r="I1031" s="124"/>
      <c r="J1031" s="19"/>
    </row>
    <row r="1032" spans="1:10" ht="12.75" customHeight="1">
      <c r="A1032" s="34"/>
      <c r="B1032" s="51">
        <f>B1030+1</f>
        <v>386</v>
      </c>
      <c r="C1032" s="38"/>
      <c r="D1032" s="39"/>
      <c r="E1032" s="40" t="s">
        <v>11</v>
      </c>
      <c r="F1032" s="41">
        <v>10</v>
      </c>
      <c r="G1032" s="42"/>
      <c r="H1032" s="43"/>
      <c r="I1032" s="44">
        <f>F1032*G1032</f>
        <v>0</v>
      </c>
      <c r="J1032" s="19"/>
    </row>
    <row r="1033" spans="1:10" ht="12.75" customHeight="1">
      <c r="A1033" s="34"/>
      <c r="B1033" s="56"/>
      <c r="C1033" s="70" t="s">
        <v>377</v>
      </c>
      <c r="D1033" s="45"/>
      <c r="E1033" s="45"/>
      <c r="F1033" s="45"/>
      <c r="G1033" s="45"/>
      <c r="H1033" s="45"/>
      <c r="I1033" s="46"/>
      <c r="J1033" s="19"/>
    </row>
    <row r="1034" spans="1:10" ht="12.75" customHeight="1" thickBot="1">
      <c r="A1034" s="34"/>
      <c r="B1034" s="51">
        <f>B1032+1</f>
        <v>387</v>
      </c>
      <c r="C1034" s="38"/>
      <c r="D1034" s="39"/>
      <c r="E1034" s="40" t="s">
        <v>11</v>
      </c>
      <c r="F1034" s="41">
        <v>10</v>
      </c>
      <c r="G1034" s="42"/>
      <c r="H1034" s="43"/>
      <c r="I1034" s="47">
        <f>F1034*G1034</f>
        <v>0</v>
      </c>
      <c r="J1034" s="20"/>
    </row>
    <row r="1035" spans="1:10" ht="18" customHeight="1" thickBot="1">
      <c r="A1035" s="57"/>
      <c r="B1035" s="58"/>
      <c r="C1035" s="58"/>
      <c r="D1035" s="59"/>
      <c r="E1035" s="15"/>
      <c r="F1035" s="15" t="s">
        <v>12</v>
      </c>
      <c r="G1035" s="16">
        <f>A1010</f>
        <v>203</v>
      </c>
      <c r="H1035" s="17"/>
      <c r="I1035" s="14">
        <f>SUM(I1012:I1034)</f>
        <v>0</v>
      </c>
      <c r="J1035" s="62"/>
    </row>
    <row r="1036" spans="1:10" ht="12.75" customHeight="1">
      <c r="A1036" s="52">
        <v>204</v>
      </c>
      <c r="B1036" s="48"/>
      <c r="C1036" s="76" t="s">
        <v>439</v>
      </c>
      <c r="D1036" s="36"/>
      <c r="E1036" s="36"/>
      <c r="F1036" s="36"/>
      <c r="G1036" s="36"/>
      <c r="H1036" s="36"/>
      <c r="I1036" s="36"/>
      <c r="J1036" s="18"/>
    </row>
    <row r="1037" spans="1:10" ht="22.5" customHeight="1">
      <c r="A1037" s="52"/>
      <c r="B1037" s="56"/>
      <c r="C1037" s="122" t="s">
        <v>378</v>
      </c>
      <c r="D1037" s="123"/>
      <c r="E1037" s="123"/>
      <c r="F1037" s="123"/>
      <c r="G1037" s="123"/>
      <c r="H1037" s="123"/>
      <c r="I1037" s="124"/>
      <c r="J1037" s="19"/>
    </row>
    <row r="1038" spans="1:10" ht="12.75" customHeight="1">
      <c r="A1038" s="7"/>
      <c r="B1038" s="51">
        <v>388</v>
      </c>
      <c r="C1038" s="38"/>
      <c r="D1038" s="39"/>
      <c r="E1038" s="40" t="s">
        <v>11</v>
      </c>
      <c r="F1038" s="41">
        <v>12</v>
      </c>
      <c r="G1038" s="42"/>
      <c r="H1038" s="43"/>
      <c r="I1038" s="44">
        <f>F1038*G1038</f>
        <v>0</v>
      </c>
      <c r="J1038" s="19"/>
    </row>
    <row r="1039" spans="1:10" ht="22.5" customHeight="1">
      <c r="A1039" s="34"/>
      <c r="B1039" s="56"/>
      <c r="C1039" s="122" t="s">
        <v>427</v>
      </c>
      <c r="D1039" s="123"/>
      <c r="E1039" s="123"/>
      <c r="F1039" s="123"/>
      <c r="G1039" s="123"/>
      <c r="H1039" s="123"/>
      <c r="I1039" s="124"/>
      <c r="J1039" s="19"/>
    </row>
    <row r="1040" spans="1:10" ht="12.75" customHeight="1">
      <c r="A1040" s="34"/>
      <c r="B1040" s="51">
        <f>B1038+1</f>
        <v>389</v>
      </c>
      <c r="C1040" s="38"/>
      <c r="D1040" s="39"/>
      <c r="E1040" s="40" t="s">
        <v>11</v>
      </c>
      <c r="F1040" s="41">
        <v>60</v>
      </c>
      <c r="G1040" s="42"/>
      <c r="H1040" s="43"/>
      <c r="I1040" s="44">
        <f>F1040*G1040</f>
        <v>0</v>
      </c>
      <c r="J1040" s="19"/>
    </row>
    <row r="1041" spans="1:10" ht="22.5" customHeight="1">
      <c r="A1041" s="34"/>
      <c r="B1041" s="56"/>
      <c r="C1041" s="122" t="s">
        <v>379</v>
      </c>
      <c r="D1041" s="123"/>
      <c r="E1041" s="123"/>
      <c r="F1041" s="123"/>
      <c r="G1041" s="123"/>
      <c r="H1041" s="123"/>
      <c r="I1041" s="124"/>
      <c r="J1041" s="19"/>
    </row>
    <row r="1042" spans="1:10" ht="12.75" customHeight="1">
      <c r="A1042" s="34"/>
      <c r="B1042" s="51">
        <f>B1040+1</f>
        <v>390</v>
      </c>
      <c r="C1042" s="38"/>
      <c r="D1042" s="39"/>
      <c r="E1042" s="40" t="s">
        <v>11</v>
      </c>
      <c r="F1042" s="41">
        <v>6</v>
      </c>
      <c r="G1042" s="42"/>
      <c r="H1042" s="43"/>
      <c r="I1042" s="44">
        <f>F1042*G1042</f>
        <v>0</v>
      </c>
      <c r="J1042" s="19"/>
    </row>
    <row r="1043" spans="1:10" ht="22.5" customHeight="1">
      <c r="A1043" s="34"/>
      <c r="B1043" s="56"/>
      <c r="C1043" s="122" t="s">
        <v>380</v>
      </c>
      <c r="D1043" s="123"/>
      <c r="E1043" s="123"/>
      <c r="F1043" s="123"/>
      <c r="G1043" s="123"/>
      <c r="H1043" s="123"/>
      <c r="I1043" s="124"/>
      <c r="J1043" s="19"/>
    </row>
    <row r="1044" spans="1:10" ht="12.75" customHeight="1" thickBot="1">
      <c r="A1044" s="7"/>
      <c r="B1044" s="78">
        <f>B1042+1</f>
        <v>391</v>
      </c>
      <c r="C1044" s="80"/>
      <c r="D1044" s="81"/>
      <c r="E1044" s="82" t="s">
        <v>11</v>
      </c>
      <c r="F1044" s="83">
        <v>50</v>
      </c>
      <c r="G1044" s="84"/>
      <c r="H1044" s="85"/>
      <c r="I1044" s="79">
        <f>F1044*G1044</f>
        <v>0</v>
      </c>
      <c r="J1044" s="19">
        <v>1100</v>
      </c>
    </row>
    <row r="1045" spans="1:10" ht="12.75" customHeight="1" thickBot="1">
      <c r="A1045" s="52"/>
      <c r="B1045" s="95"/>
      <c r="C1045" s="96" t="s">
        <v>381</v>
      </c>
      <c r="D1045" s="97"/>
      <c r="E1045" s="97"/>
      <c r="F1045" s="97"/>
      <c r="G1045" s="97"/>
      <c r="H1045" s="97"/>
      <c r="I1045" s="98"/>
      <c r="J1045" s="19"/>
    </row>
    <row r="1046" spans="1:10" ht="48" thickBot="1">
      <c r="A1046" s="52"/>
      <c r="B1046" s="92" t="s">
        <v>17</v>
      </c>
      <c r="C1046" s="93" t="s">
        <v>387</v>
      </c>
      <c r="D1046" s="25" t="s">
        <v>386</v>
      </c>
      <c r="E1046" s="25" t="s">
        <v>14</v>
      </c>
      <c r="F1046" s="25" t="s">
        <v>385</v>
      </c>
      <c r="G1046" s="25" t="s">
        <v>383</v>
      </c>
      <c r="H1046" s="25" t="s">
        <v>18</v>
      </c>
      <c r="I1046" s="94" t="s">
        <v>382</v>
      </c>
      <c r="J1046" s="19"/>
    </row>
    <row r="1047" spans="1:10" ht="13.5" thickBot="1">
      <c r="A1047" s="52"/>
      <c r="B1047" s="9" t="s">
        <v>3</v>
      </c>
      <c r="C1047" s="10" t="s">
        <v>15</v>
      </c>
      <c r="D1047" s="10" t="s">
        <v>4</v>
      </c>
      <c r="E1047" s="9" t="s">
        <v>5</v>
      </c>
      <c r="F1047" s="9" t="s">
        <v>6</v>
      </c>
      <c r="G1047" s="9" t="s">
        <v>7</v>
      </c>
      <c r="H1047" s="9" t="s">
        <v>8</v>
      </c>
      <c r="I1047" s="9" t="s">
        <v>9</v>
      </c>
      <c r="J1047" s="19"/>
    </row>
    <row r="1048" spans="1:10" ht="57.75" customHeight="1">
      <c r="A1048" s="52"/>
      <c r="B1048" s="78"/>
      <c r="C1048" s="125" t="s">
        <v>449</v>
      </c>
      <c r="D1048" s="126"/>
      <c r="E1048" s="126"/>
      <c r="F1048" s="126"/>
      <c r="G1048" s="126"/>
      <c r="H1048" s="126"/>
      <c r="I1048" s="127"/>
      <c r="J1048" s="19"/>
    </row>
    <row r="1049" spans="1:10" ht="12.75" customHeight="1">
      <c r="A1049" s="7"/>
      <c r="B1049" s="51">
        <f>B1044+1</f>
        <v>392</v>
      </c>
      <c r="C1049" s="38"/>
      <c r="D1049" s="39"/>
      <c r="E1049" s="40" t="s">
        <v>384</v>
      </c>
      <c r="F1049" s="41">
        <v>24</v>
      </c>
      <c r="G1049" s="42"/>
      <c r="H1049" s="43"/>
      <c r="I1049" s="44">
        <f>F1049*G1049</f>
        <v>0</v>
      </c>
      <c r="J1049" s="19"/>
    </row>
    <row r="1050" spans="1:10" ht="12.75">
      <c r="A1050" s="34"/>
      <c r="B1050" s="56"/>
      <c r="C1050" s="70" t="s">
        <v>388</v>
      </c>
      <c r="D1050" s="45"/>
      <c r="E1050" s="45"/>
      <c r="F1050" s="45"/>
      <c r="G1050" s="45"/>
      <c r="H1050" s="45"/>
      <c r="I1050" s="46"/>
      <c r="J1050" s="19"/>
    </row>
    <row r="1051" spans="1:10" ht="12.75" customHeight="1" thickBot="1">
      <c r="A1051" s="34"/>
      <c r="B1051" s="51">
        <f>B1049+1</f>
        <v>393</v>
      </c>
      <c r="C1051" s="38"/>
      <c r="D1051" s="39"/>
      <c r="E1051" s="40" t="s">
        <v>384</v>
      </c>
      <c r="F1051" s="41">
        <v>24</v>
      </c>
      <c r="G1051" s="42"/>
      <c r="H1051" s="43"/>
      <c r="I1051" s="47">
        <f>F1051*G1051</f>
        <v>0</v>
      </c>
      <c r="J1051" s="20"/>
    </row>
    <row r="1052" spans="1:10" ht="18" customHeight="1" thickBot="1">
      <c r="A1052" s="57"/>
      <c r="B1052" s="58"/>
      <c r="C1052" s="58"/>
      <c r="D1052" s="59"/>
      <c r="E1052" s="15"/>
      <c r="F1052" s="15" t="s">
        <v>12</v>
      </c>
      <c r="G1052" s="16">
        <f>A1036</f>
        <v>204</v>
      </c>
      <c r="H1052" s="17"/>
      <c r="I1052" s="14">
        <f>I1038+I1040+I1042+I1044+I1049+I1051</f>
        <v>0</v>
      </c>
      <c r="J1052" s="62"/>
    </row>
    <row r="1053" spans="1:10" ht="23.25" customHeight="1">
      <c r="A1053" s="35">
        <v>205</v>
      </c>
      <c r="B1053" s="48"/>
      <c r="C1053" s="128" t="s">
        <v>434</v>
      </c>
      <c r="D1053" s="128"/>
      <c r="E1053" s="128"/>
      <c r="F1053" s="128"/>
      <c r="G1053" s="128"/>
      <c r="H1053" s="128"/>
      <c r="I1053" s="129"/>
      <c r="J1053" s="18">
        <v>150</v>
      </c>
    </row>
    <row r="1054" spans="1:10" ht="12.75" customHeight="1" thickBot="1">
      <c r="A1054" s="7"/>
      <c r="B1054" s="37">
        <v>394</v>
      </c>
      <c r="C1054" s="21"/>
      <c r="D1054" s="21"/>
      <c r="E1054" s="29" t="s">
        <v>11</v>
      </c>
      <c r="F1054" s="30">
        <v>200</v>
      </c>
      <c r="G1054" s="31"/>
      <c r="H1054" s="32"/>
      <c r="I1054" s="33">
        <f>F1054*G1054</f>
        <v>0</v>
      </c>
      <c r="J1054" s="20"/>
    </row>
    <row r="1055" spans="1:10" ht="18" customHeight="1" thickBot="1">
      <c r="A1055" s="57"/>
      <c r="B1055" s="58"/>
      <c r="C1055" s="58"/>
      <c r="D1055" s="59"/>
      <c r="E1055" s="60"/>
      <c r="F1055" s="49" t="s">
        <v>12</v>
      </c>
      <c r="G1055" s="16">
        <f>A1053</f>
        <v>205</v>
      </c>
      <c r="H1055" s="17"/>
      <c r="I1055" s="14">
        <f>SUM(I1054)</f>
        <v>0</v>
      </c>
      <c r="J1055" s="61"/>
    </row>
    <row r="1056" spans="1:10" ht="118.5" customHeight="1">
      <c r="A1056" s="35">
        <v>206</v>
      </c>
      <c r="B1056" s="48"/>
      <c r="C1056" s="128" t="s">
        <v>436</v>
      </c>
      <c r="D1056" s="128"/>
      <c r="E1056" s="128"/>
      <c r="F1056" s="128"/>
      <c r="G1056" s="128"/>
      <c r="H1056" s="128"/>
      <c r="I1056" s="129"/>
      <c r="J1056" s="77">
        <v>150</v>
      </c>
    </row>
    <row r="1057" spans="1:10" ht="12.75" customHeight="1" thickBot="1">
      <c r="A1057" s="7"/>
      <c r="B1057" s="37">
        <v>395</v>
      </c>
      <c r="C1057" s="21"/>
      <c r="D1057" s="21"/>
      <c r="E1057" s="29" t="s">
        <v>11</v>
      </c>
      <c r="F1057" s="30">
        <v>150</v>
      </c>
      <c r="G1057" s="31"/>
      <c r="H1057" s="32"/>
      <c r="I1057" s="33">
        <f>F1057*G1057</f>
        <v>0</v>
      </c>
      <c r="J1057" s="20"/>
    </row>
    <row r="1058" spans="1:10" ht="18" customHeight="1" thickBot="1">
      <c r="A1058" s="57"/>
      <c r="B1058" s="58"/>
      <c r="C1058" s="58"/>
      <c r="D1058" s="59"/>
      <c r="E1058" s="60"/>
      <c r="F1058" s="49" t="s">
        <v>12</v>
      </c>
      <c r="G1058" s="16">
        <f>A1056</f>
        <v>206</v>
      </c>
      <c r="H1058" s="17"/>
      <c r="I1058" s="14">
        <f>SUM(I1057)</f>
        <v>0</v>
      </c>
      <c r="J1058" s="61"/>
    </row>
    <row r="1059" spans="1:10" ht="12.75" customHeight="1">
      <c r="A1059" s="52">
        <v>207</v>
      </c>
      <c r="B1059" s="56"/>
      <c r="C1059" s="70" t="s">
        <v>437</v>
      </c>
      <c r="D1059" s="45"/>
      <c r="E1059" s="45"/>
      <c r="F1059" s="45"/>
      <c r="G1059" s="45"/>
      <c r="H1059" s="45"/>
      <c r="I1059" s="46"/>
      <c r="J1059" s="19"/>
    </row>
    <row r="1060" spans="1:10" ht="12.75" customHeight="1">
      <c r="A1060" s="7"/>
      <c r="B1060" s="51">
        <v>396</v>
      </c>
      <c r="C1060" s="38"/>
      <c r="D1060" s="39"/>
      <c r="E1060" s="40" t="s">
        <v>11</v>
      </c>
      <c r="F1060" s="41">
        <v>48</v>
      </c>
      <c r="G1060" s="42"/>
      <c r="H1060" s="43"/>
      <c r="I1060" s="44">
        <f>F1060*G1060</f>
        <v>0</v>
      </c>
      <c r="J1060" s="19"/>
    </row>
    <row r="1061" spans="1:10" ht="22.5" customHeight="1">
      <c r="A1061" s="34"/>
      <c r="B1061" s="56"/>
      <c r="C1061" s="122" t="s">
        <v>438</v>
      </c>
      <c r="D1061" s="123"/>
      <c r="E1061" s="123"/>
      <c r="F1061" s="123"/>
      <c r="G1061" s="123"/>
      <c r="H1061" s="123"/>
      <c r="I1061" s="124"/>
      <c r="J1061" s="86">
        <v>800</v>
      </c>
    </row>
    <row r="1062" spans="1:10" ht="12.75" customHeight="1" thickBot="1">
      <c r="A1062" s="34"/>
      <c r="B1062" s="51">
        <f>B1060+1</f>
        <v>397</v>
      </c>
      <c r="C1062" s="38"/>
      <c r="D1062" s="39"/>
      <c r="E1062" s="40" t="s">
        <v>11</v>
      </c>
      <c r="F1062" s="41">
        <v>30</v>
      </c>
      <c r="G1062" s="42"/>
      <c r="H1062" s="43"/>
      <c r="I1062" s="47">
        <f>F1062*G1062</f>
        <v>0</v>
      </c>
      <c r="J1062" s="20"/>
    </row>
    <row r="1063" spans="1:10" ht="18" customHeight="1" thickBot="1">
      <c r="A1063" s="57"/>
      <c r="B1063" s="58"/>
      <c r="C1063" s="58"/>
      <c r="D1063" s="59"/>
      <c r="E1063" s="15"/>
      <c r="F1063" s="15" t="s">
        <v>12</v>
      </c>
      <c r="G1063" s="16">
        <f>A1059</f>
        <v>207</v>
      </c>
      <c r="H1063" s="17"/>
      <c r="I1063" s="14">
        <f>SUM(I1060:I1062)</f>
        <v>0</v>
      </c>
      <c r="J1063" s="62"/>
    </row>
    <row r="1064" spans="1:10" ht="12.75" customHeight="1">
      <c r="A1064" s="52">
        <v>208</v>
      </c>
      <c r="B1064" s="48"/>
      <c r="C1064" s="76" t="s">
        <v>466</v>
      </c>
      <c r="D1064" s="36"/>
      <c r="E1064" s="36"/>
      <c r="F1064" s="36"/>
      <c r="G1064" s="36"/>
      <c r="H1064" s="36"/>
      <c r="I1064" s="36"/>
      <c r="J1064" s="18"/>
    </row>
    <row r="1065" spans="1:10" ht="33.75" customHeight="1">
      <c r="A1065" s="52"/>
      <c r="B1065" s="56"/>
      <c r="C1065" s="122" t="s">
        <v>451</v>
      </c>
      <c r="D1065" s="123"/>
      <c r="E1065" s="123"/>
      <c r="F1065" s="123"/>
      <c r="G1065" s="123"/>
      <c r="H1065" s="123"/>
      <c r="I1065" s="124"/>
      <c r="J1065" s="19"/>
    </row>
    <row r="1066" spans="1:10" ht="12.75" customHeight="1">
      <c r="A1066" s="7"/>
      <c r="B1066" s="51">
        <v>398</v>
      </c>
      <c r="C1066" s="38"/>
      <c r="D1066" s="39"/>
      <c r="E1066" s="40" t="s">
        <v>11</v>
      </c>
      <c r="F1066" s="41">
        <v>72</v>
      </c>
      <c r="G1066" s="42"/>
      <c r="H1066" s="43"/>
      <c r="I1066" s="44">
        <f>F1066*G1066</f>
        <v>0</v>
      </c>
      <c r="J1066" s="19"/>
    </row>
    <row r="1067" spans="1:10" ht="22.5" customHeight="1">
      <c r="A1067" s="34"/>
      <c r="B1067" s="56"/>
      <c r="C1067" s="122" t="s">
        <v>452</v>
      </c>
      <c r="D1067" s="123"/>
      <c r="E1067" s="123"/>
      <c r="F1067" s="123"/>
      <c r="G1067" s="123"/>
      <c r="H1067" s="123"/>
      <c r="I1067" s="124"/>
      <c r="J1067" s="19"/>
    </row>
    <row r="1068" spans="1:10" ht="12.75" customHeight="1">
      <c r="A1068" s="34"/>
      <c r="B1068" s="51">
        <f>B1066+1</f>
        <v>399</v>
      </c>
      <c r="C1068" s="38"/>
      <c r="D1068" s="39"/>
      <c r="E1068" s="40" t="s">
        <v>11</v>
      </c>
      <c r="F1068" s="41">
        <v>12</v>
      </c>
      <c r="G1068" s="42"/>
      <c r="H1068" s="43"/>
      <c r="I1068" s="44">
        <f>F1068*G1068</f>
        <v>0</v>
      </c>
      <c r="J1068" s="19"/>
    </row>
    <row r="1069" spans="1:10" ht="22.5" customHeight="1">
      <c r="A1069" s="34"/>
      <c r="B1069" s="56"/>
      <c r="C1069" s="122" t="s">
        <v>453</v>
      </c>
      <c r="D1069" s="123"/>
      <c r="E1069" s="123"/>
      <c r="F1069" s="123"/>
      <c r="G1069" s="123"/>
      <c r="H1069" s="123"/>
      <c r="I1069" s="124"/>
      <c r="J1069" s="19"/>
    </row>
    <row r="1070" spans="1:10" ht="12.75" customHeight="1" thickBot="1">
      <c r="A1070" s="7"/>
      <c r="B1070" s="51">
        <f>B1068+1</f>
        <v>400</v>
      </c>
      <c r="C1070" s="80"/>
      <c r="D1070" s="81"/>
      <c r="E1070" s="82" t="s">
        <v>11</v>
      </c>
      <c r="F1070" s="83">
        <v>60</v>
      </c>
      <c r="G1070" s="84"/>
      <c r="H1070" s="85"/>
      <c r="I1070" s="79">
        <f>F1070*G1070</f>
        <v>0</v>
      </c>
      <c r="J1070" s="19"/>
    </row>
    <row r="1071" spans="1:10" ht="12.75" customHeight="1" thickBot="1">
      <c r="A1071" s="52"/>
      <c r="B1071" s="95"/>
      <c r="C1071" s="96" t="s">
        <v>467</v>
      </c>
      <c r="D1071" s="97"/>
      <c r="E1071" s="97"/>
      <c r="F1071" s="97"/>
      <c r="G1071" s="97"/>
      <c r="H1071" s="97"/>
      <c r="I1071" s="98"/>
      <c r="J1071" s="19">
        <v>1900</v>
      </c>
    </row>
    <row r="1072" spans="1:10" ht="48" thickBot="1">
      <c r="A1072" s="52"/>
      <c r="B1072" s="92" t="s">
        <v>17</v>
      </c>
      <c r="C1072" s="93" t="s">
        <v>387</v>
      </c>
      <c r="D1072" s="25" t="s">
        <v>386</v>
      </c>
      <c r="E1072" s="25" t="s">
        <v>14</v>
      </c>
      <c r="F1072" s="25" t="s">
        <v>385</v>
      </c>
      <c r="G1072" s="25" t="s">
        <v>383</v>
      </c>
      <c r="H1072" s="25" t="s">
        <v>18</v>
      </c>
      <c r="I1072" s="94" t="s">
        <v>382</v>
      </c>
      <c r="J1072" s="19"/>
    </row>
    <row r="1073" spans="1:10" ht="13.5" thickBot="1">
      <c r="A1073" s="52"/>
      <c r="B1073" s="9" t="s">
        <v>3</v>
      </c>
      <c r="C1073" s="10" t="s">
        <v>15</v>
      </c>
      <c r="D1073" s="10" t="s">
        <v>4</v>
      </c>
      <c r="E1073" s="9" t="s">
        <v>5</v>
      </c>
      <c r="F1073" s="9" t="s">
        <v>6</v>
      </c>
      <c r="G1073" s="9" t="s">
        <v>7</v>
      </c>
      <c r="H1073" s="9" t="s">
        <v>8</v>
      </c>
      <c r="I1073" s="9" t="s">
        <v>9</v>
      </c>
      <c r="J1073" s="19"/>
    </row>
    <row r="1074" spans="1:10" ht="84.75" customHeight="1">
      <c r="A1074" s="52"/>
      <c r="B1074" s="78"/>
      <c r="C1074" s="125" t="s">
        <v>468</v>
      </c>
      <c r="D1074" s="126"/>
      <c r="E1074" s="126"/>
      <c r="F1074" s="126"/>
      <c r="G1074" s="126"/>
      <c r="H1074" s="126"/>
      <c r="I1074" s="127"/>
      <c r="J1074" s="19"/>
    </row>
    <row r="1075" spans="1:10" ht="12.75" customHeight="1" thickBot="1">
      <c r="A1075" s="7"/>
      <c r="B1075" s="51">
        <f>B1070+1</f>
        <v>401</v>
      </c>
      <c r="C1075" s="38"/>
      <c r="D1075" s="39"/>
      <c r="E1075" s="40" t="s">
        <v>384</v>
      </c>
      <c r="F1075" s="41">
        <v>24</v>
      </c>
      <c r="G1075" s="42"/>
      <c r="H1075" s="43"/>
      <c r="I1075" s="44">
        <f>F1075*G1075</f>
        <v>0</v>
      </c>
      <c r="J1075" s="20"/>
    </row>
    <row r="1076" spans="1:10" ht="18" customHeight="1" thickBot="1">
      <c r="A1076" s="57"/>
      <c r="B1076" s="58"/>
      <c r="C1076" s="58"/>
      <c r="D1076" s="59"/>
      <c r="E1076" s="15"/>
      <c r="F1076" s="15" t="s">
        <v>12</v>
      </c>
      <c r="G1076" s="16">
        <f>A1064</f>
        <v>208</v>
      </c>
      <c r="H1076" s="17"/>
      <c r="I1076" s="14">
        <f>I1066+I1068+I1070+I1075</f>
        <v>0</v>
      </c>
      <c r="J1076" s="62"/>
    </row>
    <row r="1077" spans="1:10" ht="23.25" customHeight="1">
      <c r="A1077" s="35">
        <v>209</v>
      </c>
      <c r="B1077" s="48"/>
      <c r="C1077" s="128" t="s">
        <v>450</v>
      </c>
      <c r="D1077" s="128"/>
      <c r="E1077" s="128"/>
      <c r="F1077" s="128"/>
      <c r="G1077" s="128"/>
      <c r="H1077" s="128"/>
      <c r="I1077" s="129"/>
      <c r="J1077" s="18">
        <v>700</v>
      </c>
    </row>
    <row r="1078" spans="1:10" ht="12.75" customHeight="1" thickBot="1">
      <c r="A1078" s="7"/>
      <c r="B1078" s="118">
        <v>402</v>
      </c>
      <c r="C1078" s="21"/>
      <c r="D1078" s="21"/>
      <c r="E1078" s="29" t="s">
        <v>28</v>
      </c>
      <c r="F1078" s="30">
        <v>30</v>
      </c>
      <c r="G1078" s="31"/>
      <c r="H1078" s="32"/>
      <c r="I1078" s="33">
        <f>F1078*G1078</f>
        <v>0</v>
      </c>
      <c r="J1078" s="20"/>
    </row>
    <row r="1079" spans="1:10" ht="18" customHeight="1" thickBot="1">
      <c r="A1079" s="57"/>
      <c r="B1079" s="58"/>
      <c r="C1079" s="58"/>
      <c r="D1079" s="59"/>
      <c r="E1079" s="60"/>
      <c r="F1079" s="49" t="s">
        <v>12</v>
      </c>
      <c r="G1079" s="16">
        <f>A1077</f>
        <v>209</v>
      </c>
      <c r="H1079" s="17"/>
      <c r="I1079" s="14">
        <f>SUM(I1078)</f>
        <v>0</v>
      </c>
      <c r="J1079" s="61"/>
    </row>
  </sheetData>
  <sheetProtection/>
  <mergeCells count="257">
    <mergeCell ref="C1065:I1065"/>
    <mergeCell ref="C1067:I1067"/>
    <mergeCell ref="C1069:I1069"/>
    <mergeCell ref="C1074:I1074"/>
    <mergeCell ref="C1077:I1077"/>
    <mergeCell ref="C432:I432"/>
    <mergeCell ref="C765:I765"/>
    <mergeCell ref="C767:I767"/>
    <mergeCell ref="C769:I769"/>
    <mergeCell ref="C734:I734"/>
    <mergeCell ref="C737:I737"/>
    <mergeCell ref="C743:I743"/>
    <mergeCell ref="C748:I748"/>
    <mergeCell ref="C760:I760"/>
    <mergeCell ref="C763:I763"/>
    <mergeCell ref="C711:I711"/>
    <mergeCell ref="C716:I716"/>
    <mergeCell ref="C722:I722"/>
    <mergeCell ref="C727:I727"/>
    <mergeCell ref="C729:I729"/>
    <mergeCell ref="C731:I731"/>
    <mergeCell ref="C688:I688"/>
    <mergeCell ref="C691:I691"/>
    <mergeCell ref="C697:I697"/>
    <mergeCell ref="C705:I705"/>
    <mergeCell ref="C702:I702"/>
    <mergeCell ref="C700:I700"/>
    <mergeCell ref="C666:I666"/>
    <mergeCell ref="C668:I668"/>
    <mergeCell ref="C670:I670"/>
    <mergeCell ref="C673:I673"/>
    <mergeCell ref="C679:I679"/>
    <mergeCell ref="C685:I685"/>
    <mergeCell ref="C415:I415"/>
    <mergeCell ref="C418:I418"/>
    <mergeCell ref="C421:I421"/>
    <mergeCell ref="C423:I423"/>
    <mergeCell ref="C429:I429"/>
    <mergeCell ref="C388:I388"/>
    <mergeCell ref="C391:I391"/>
    <mergeCell ref="C394:I394"/>
    <mergeCell ref="C397:I397"/>
    <mergeCell ref="C400:I400"/>
    <mergeCell ref="C362:I362"/>
    <mergeCell ref="C412:I412"/>
    <mergeCell ref="C365:I365"/>
    <mergeCell ref="C367:I367"/>
    <mergeCell ref="C380:I380"/>
    <mergeCell ref="C382:I382"/>
    <mergeCell ref="C384:I384"/>
    <mergeCell ref="C386:I386"/>
    <mergeCell ref="C370:I370"/>
    <mergeCell ref="C341:I341"/>
    <mergeCell ref="C343:I343"/>
    <mergeCell ref="C345:I345"/>
    <mergeCell ref="C347:I347"/>
    <mergeCell ref="C350:I350"/>
    <mergeCell ref="C359:I359"/>
    <mergeCell ref="C144:I144"/>
    <mergeCell ref="C1056:I1056"/>
    <mergeCell ref="C1061:I1061"/>
    <mergeCell ref="C295:I295"/>
    <mergeCell ref="C297:I297"/>
    <mergeCell ref="C299:I299"/>
    <mergeCell ref="C311:I311"/>
    <mergeCell ref="C283:I283"/>
    <mergeCell ref="C317:I317"/>
    <mergeCell ref="C320:I320"/>
    <mergeCell ref="C23:I23"/>
    <mergeCell ref="C35:I35"/>
    <mergeCell ref="C29:I29"/>
    <mergeCell ref="C113:I113"/>
    <mergeCell ref="C122:I122"/>
    <mergeCell ref="C134:I134"/>
    <mergeCell ref="C95:I95"/>
    <mergeCell ref="C119:I119"/>
    <mergeCell ref="C125:I125"/>
    <mergeCell ref="C41:I41"/>
    <mergeCell ref="C166:I166"/>
    <mergeCell ref="C169:I169"/>
    <mergeCell ref="C171:I171"/>
    <mergeCell ref="C174:I174"/>
    <mergeCell ref="C176:I176"/>
    <mergeCell ref="C180:I180"/>
    <mergeCell ref="C182:I182"/>
    <mergeCell ref="C184:I184"/>
    <mergeCell ref="C186:I186"/>
    <mergeCell ref="C178:I178"/>
    <mergeCell ref="C216:I216"/>
    <mergeCell ref="C1053:I1053"/>
    <mergeCell ref="C323:I323"/>
    <mergeCell ref="C326:I326"/>
    <mergeCell ref="C335:I335"/>
    <mergeCell ref="C338:I338"/>
    <mergeCell ref="C229:I229"/>
    <mergeCell ref="C235:I235"/>
    <mergeCell ref="C237:I237"/>
    <mergeCell ref="C239:I239"/>
    <mergeCell ref="C242:I242"/>
    <mergeCell ref="C219:I219"/>
    <mergeCell ref="C226:I226"/>
    <mergeCell ref="C280:I280"/>
    <mergeCell ref="C286:I286"/>
    <mergeCell ref="C289:I289"/>
    <mergeCell ref="C292:I292"/>
    <mergeCell ref="C244:I244"/>
    <mergeCell ref="C246:I246"/>
    <mergeCell ref="C257:I257"/>
    <mergeCell ref="C259:I259"/>
    <mergeCell ref="C261:I261"/>
    <mergeCell ref="C264:I264"/>
    <mergeCell ref="C438:I438"/>
    <mergeCell ref="C441:I441"/>
    <mergeCell ref="C444:I444"/>
    <mergeCell ref="C450:I450"/>
    <mergeCell ref="C459:I459"/>
    <mergeCell ref="C468:I468"/>
    <mergeCell ref="C476:I476"/>
    <mergeCell ref="C474:I474"/>
    <mergeCell ref="C484:I484"/>
    <mergeCell ref="C490:I490"/>
    <mergeCell ref="C498:I498"/>
    <mergeCell ref="C501:I501"/>
    <mergeCell ref="C504:I504"/>
    <mergeCell ref="C510:I510"/>
    <mergeCell ref="C519:I519"/>
    <mergeCell ref="C522:I522"/>
    <mergeCell ref="C524:I524"/>
    <mergeCell ref="C526:I526"/>
    <mergeCell ref="C529:I529"/>
    <mergeCell ref="C537:I537"/>
    <mergeCell ref="C540:I540"/>
    <mergeCell ref="C543:I543"/>
    <mergeCell ref="C545:I545"/>
    <mergeCell ref="C532:I532"/>
    <mergeCell ref="C534:I534"/>
    <mergeCell ref="C550:I550"/>
    <mergeCell ref="C552:I552"/>
    <mergeCell ref="C554:I554"/>
    <mergeCell ref="C557:I557"/>
    <mergeCell ref="C558:I558"/>
    <mergeCell ref="C564:I564"/>
    <mergeCell ref="C566:I566"/>
    <mergeCell ref="C569:I569"/>
    <mergeCell ref="C572:I572"/>
    <mergeCell ref="C578:I578"/>
    <mergeCell ref="C581:I581"/>
    <mergeCell ref="C583:I583"/>
    <mergeCell ref="C586:I586"/>
    <mergeCell ref="C589:I589"/>
    <mergeCell ref="C591:I591"/>
    <mergeCell ref="C593:I593"/>
    <mergeCell ref="C595:I595"/>
    <mergeCell ref="C597:I597"/>
    <mergeCell ref="C587:I587"/>
    <mergeCell ref="C600:I600"/>
    <mergeCell ref="C603:I603"/>
    <mergeCell ref="C605:I605"/>
    <mergeCell ref="C608:I608"/>
    <mergeCell ref="C610:I610"/>
    <mergeCell ref="C618:I618"/>
    <mergeCell ref="C651:I651"/>
    <mergeCell ref="C657:I657"/>
    <mergeCell ref="C621:I621"/>
    <mergeCell ref="C623:I623"/>
    <mergeCell ref="C626:I626"/>
    <mergeCell ref="C632:I632"/>
    <mergeCell ref="C645:I645"/>
    <mergeCell ref="C648:I648"/>
    <mergeCell ref="C793:I793"/>
    <mergeCell ref="C799:I799"/>
    <mergeCell ref="C807:I807"/>
    <mergeCell ref="C809:I809"/>
    <mergeCell ref="C811:I811"/>
    <mergeCell ref="C813:I813"/>
    <mergeCell ref="C815:I815"/>
    <mergeCell ref="C817:I817"/>
    <mergeCell ref="C819:I819"/>
    <mergeCell ref="C821:I821"/>
    <mergeCell ref="C823:I823"/>
    <mergeCell ref="C825:I825"/>
    <mergeCell ref="C827:I827"/>
    <mergeCell ref="C829:I829"/>
    <mergeCell ref="C831:I831"/>
    <mergeCell ref="C833:I833"/>
    <mergeCell ref="C835:I835"/>
    <mergeCell ref="C837:I837"/>
    <mergeCell ref="C864:I864"/>
    <mergeCell ref="C839:I839"/>
    <mergeCell ref="C841:I841"/>
    <mergeCell ref="C843:I843"/>
    <mergeCell ref="C845:I845"/>
    <mergeCell ref="C847:I847"/>
    <mergeCell ref="C867:I867"/>
    <mergeCell ref="C869:I869"/>
    <mergeCell ref="C872:I872"/>
    <mergeCell ref="C875:I875"/>
    <mergeCell ref="C880:I880"/>
    <mergeCell ref="C851:I851"/>
    <mergeCell ref="C853:I853"/>
    <mergeCell ref="C855:I855"/>
    <mergeCell ref="C859:I859"/>
    <mergeCell ref="C862:I862"/>
    <mergeCell ref="C883:I883"/>
    <mergeCell ref="C889:I889"/>
    <mergeCell ref="C895:I895"/>
    <mergeCell ref="C901:I901"/>
    <mergeCell ref="C904:I904"/>
    <mergeCell ref="C906:I906"/>
    <mergeCell ref="C908:I908"/>
    <mergeCell ref="C910:I910"/>
    <mergeCell ref="C912:I912"/>
    <mergeCell ref="C915:I915"/>
    <mergeCell ref="C917:I917"/>
    <mergeCell ref="C919:I919"/>
    <mergeCell ref="C925:I925"/>
    <mergeCell ref="C934:I934"/>
    <mergeCell ref="C951:I951"/>
    <mergeCell ref="C948:I948"/>
    <mergeCell ref="C943:I943"/>
    <mergeCell ref="C945:I945"/>
    <mergeCell ref="C937:I937"/>
    <mergeCell ref="C954:I954"/>
    <mergeCell ref="C957:I957"/>
    <mergeCell ref="C960:I960"/>
    <mergeCell ref="C969:I969"/>
    <mergeCell ref="C990:I990"/>
    <mergeCell ref="C987:I987"/>
    <mergeCell ref="C981:I981"/>
    <mergeCell ref="C978:I978"/>
    <mergeCell ref="C975:I975"/>
    <mergeCell ref="C972:I972"/>
    <mergeCell ref="C1019:I1019"/>
    <mergeCell ref="C1021:I1021"/>
    <mergeCell ref="C993:I993"/>
    <mergeCell ref="C996:I996"/>
    <mergeCell ref="C998:I998"/>
    <mergeCell ref="C1001:H1001"/>
    <mergeCell ref="C1004:I1004"/>
    <mergeCell ref="C1007:I1007"/>
    <mergeCell ref="C1048:I1048"/>
    <mergeCell ref="C1023:I1023"/>
    <mergeCell ref="C1025:I1025"/>
    <mergeCell ref="C1031:I1031"/>
    <mergeCell ref="C1037:I1037"/>
    <mergeCell ref="C1039:I1039"/>
    <mergeCell ref="C1041:I1041"/>
    <mergeCell ref="C49:I49"/>
    <mergeCell ref="C57:I57"/>
    <mergeCell ref="C77:I77"/>
    <mergeCell ref="C80:I80"/>
    <mergeCell ref="C86:I86"/>
    <mergeCell ref="C1043:I1043"/>
    <mergeCell ref="C1011:I1011"/>
    <mergeCell ref="C1013:I1013"/>
    <mergeCell ref="C1015:I1015"/>
    <mergeCell ref="C1017:I1017"/>
  </mergeCells>
  <printOptions horizontalCentered="1"/>
  <pageMargins left="0.11811023622047245" right="0.11811023622047245" top="0.8661417322834646" bottom="0.35433070866141736" header="0.6299212598425197" footer="0.1968503937007874"/>
  <pageSetup horizontalDpi="600" verticalDpi="600" orientation="landscape" paperSize="9" scale="92" r:id="rId1"/>
  <headerFooter scaleWithDoc="0">
    <oddHeader>&amp;L&amp;"Times New Roman,Pogrubiona"&amp;14DZP-PN/14/2019&amp;R&amp;"Times New Roman,Pogrubiona"&amp;14Załącznik nr 2</oddHeader>
    <oddFooter>&amp;L&amp;"Arial,Normalny"&amp;8Białostockie Centrum Onkologii&amp;R&amp;"Arial,Normalny"Strona: &amp;P/&amp;N</oddFooter>
  </headerFooter>
  <ignoredErrors>
    <ignoredError sqref="A15:B1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2019-10-01T08:50:41Z</cp:lastPrinted>
  <dcterms:created xsi:type="dcterms:W3CDTF">2000-02-01T14:14:43Z</dcterms:created>
  <dcterms:modified xsi:type="dcterms:W3CDTF">2019-10-01T08:51:43Z</dcterms:modified>
  <cp:category/>
  <cp:version/>
  <cp:contentType/>
  <cp:contentStatus/>
</cp:coreProperties>
</file>