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432" windowWidth="12120" windowHeight="5040" activeTab="0"/>
  </bookViews>
  <sheets>
    <sheet name="Arkusz" sheetId="1" r:id="rId1"/>
  </sheets>
  <definedNames>
    <definedName name="_xlnm.Print_Area" localSheetId="0">'Arkusz'!$A$1:$L$87</definedName>
    <definedName name="_xlnm.Print_Titles" localSheetId="0">'Arkusz'!$17:$19</definedName>
  </definedNames>
  <calcPr fullCalcOnLoad="1"/>
</workbook>
</file>

<file path=xl/sharedStrings.xml><?xml version="1.0" encoding="utf-8"?>
<sst xmlns="http://schemas.openxmlformats.org/spreadsheetml/2006/main" count="163" uniqueCount="105">
  <si>
    <t xml:space="preserve">Ilość </t>
  </si>
  <si>
    <t>Producent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</si>
  <si>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</si>
  <si>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</si>
  <si>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</si>
  <si>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</si>
  <si>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</si>
  <si>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</si>
  <si>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</si>
  <si>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</si>
  <si>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</si>
  <si>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</si>
  <si>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CENA GRUPY</t>
  </si>
  <si>
    <t>Wadium</t>
  </si>
  <si>
    <t>Jednostka
miary</t>
  </si>
  <si>
    <t>3.</t>
  </si>
  <si>
    <t>Nr
gr.</t>
  </si>
  <si>
    <t>Nr
poz.</t>
  </si>
  <si>
    <t>VAT
(%)</t>
  </si>
  <si>
    <t>12.</t>
  </si>
  <si>
    <t>Nazwa
handlowa</t>
  </si>
  <si>
    <t>Cena brutto
(zł)</t>
  </si>
  <si>
    <t>Instrukcja obliczenia ceny oferowanej pozycji:</t>
  </si>
  <si>
    <t>Cena
jednostkowa
brutto (zł)</t>
  </si>
  <si>
    <t>Kod EAN</t>
  </si>
  <si>
    <t>ZAPOZNAJ SIĘ Z INSTRUKCJĄ:</t>
  </si>
  <si>
    <t>pod warunkiem, że łączna ilość zapotrzebowanego produktu pozostanie bez zmian. W przypadku gdy łączna ilość oferowanego produktu będzie inna niż wymagana przez Zamawiającego,</t>
  </si>
  <si>
    <t>na modyfikację kolumn 7 i 8 wymagana jest zgoda Zamawiającego (Zamawiający poda sposób modyfikacji) w trybie art. 38 Pzp.</t>
  </si>
  <si>
    <t>a) cenę jednostkową brutto pozycji należy wpisać do formularza cenowego z dokładnością do 1 grosza (kolumna 9),</t>
  </si>
  <si>
    <t>c) cenę brutto pozycji należy obliczyć: Cena brutto (zł) (kolumna 11) = Ilość (kolumna 8) x Cena jednostkowa brutto (zł) (kolumna 9).</t>
  </si>
  <si>
    <t>Asortyment</t>
  </si>
  <si>
    <t>Niniejszy Załącznik w wersji edytowalnej zawiera formuły programu Excel, uwzględniające zasady obliczenia ceny oferowanej pozycji, zgodnie z instrukcją wskazaną powyżej.</t>
  </si>
  <si>
    <t>b) stawkę podatku od towarów i usług, w kolumnie 10 - VAT (%), należy wpisać cyfrą np. 5, 8, 23,</t>
  </si>
  <si>
    <r>
      <t>Dopuszcza się modyfikację kolumn 7 (Jednostka miary) i 8 (Ilość)</t>
    </r>
    <r>
      <rPr>
        <sz val="9"/>
        <rFont val="Arial"/>
        <family val="2"/>
      </rPr>
      <t>, w przypadku gdy Wykonawca może zaoferować produkt w opakowaniu o innej zawartości niż podano w kolumnie 3,</t>
    </r>
  </si>
  <si>
    <t>op.</t>
  </si>
  <si>
    <t>fiol.</t>
  </si>
  <si>
    <t>A1</t>
  </si>
  <si>
    <t>Everolimusum 5mg x 30 tabl.</t>
  </si>
  <si>
    <t xml:space="preserve">Everolimusum 10mg x 30 tabl. </t>
  </si>
  <si>
    <t>A2</t>
  </si>
  <si>
    <t>Ondasetronum 8mg x 10 tabl.</t>
  </si>
  <si>
    <t>A3</t>
  </si>
  <si>
    <t>A4</t>
  </si>
  <si>
    <t>A5</t>
  </si>
  <si>
    <t>A6</t>
  </si>
  <si>
    <t>Wymaga się zaoferowania produktu, który wykazuje stabilność chemiczną i fizyczną minimum 24h po pierwszym nakłuciu fiolki</t>
  </si>
  <si>
    <t>A7</t>
  </si>
  <si>
    <t>A8</t>
  </si>
  <si>
    <t>Pazopanibum 200mg x 30tabl.</t>
  </si>
  <si>
    <t>Pazopanibum 400mg x 30tabl.</t>
  </si>
  <si>
    <t>Pazopanibum 400mg x 60tabl.</t>
  </si>
  <si>
    <t>A9</t>
  </si>
  <si>
    <t>ampstrz.</t>
  </si>
  <si>
    <t>A10</t>
  </si>
  <si>
    <t>Wymaga się zaoferowania produktu w postaci koncentratu lub roztworu, który wykazuje stabilność chemiczną i fizyczną minimum 14 dni po pierwszym otwarciu opakowania</t>
  </si>
  <si>
    <t>A11</t>
  </si>
  <si>
    <t>A12</t>
  </si>
  <si>
    <t>Wymaga się zaoferowania produktu, który wykazuje stabilność chemiczną i fizyczną minimum 4 dni po rekonstytucji</t>
  </si>
  <si>
    <t>A13</t>
  </si>
  <si>
    <t>A14</t>
  </si>
  <si>
    <t>A15</t>
  </si>
  <si>
    <t>Aflibercept koncentrat do sporządzania roztworu do infuzji, 25 mg/ml; 1 fiol. 4 ml</t>
  </si>
  <si>
    <t>Aflibercept koncentrat do sporządzania roztworu do infuzji, 25 mg/ml; 1 fiol. 8 ml</t>
  </si>
  <si>
    <t>A16</t>
  </si>
  <si>
    <t>Cladribine roztwór do infuzji, 10 mg; 1 fiol.po 10 ml</t>
  </si>
  <si>
    <t>A17</t>
  </si>
  <si>
    <t>Docetaxelum, koncentrat do sporządzania roztworu do infuzji, fiol. 160mg</t>
  </si>
  <si>
    <t>Docetaxelum, koncentrat do sporządzania roztworu do infuzji,  fiol. 20mg</t>
  </si>
  <si>
    <t>Docetaxelum, koncentrat do sporządzania roztworu do infuzji, fiol. 80mg</t>
  </si>
  <si>
    <t>A18</t>
  </si>
  <si>
    <t>Stabilność chemiczna i fizyczna po nakłuciu fiolki powyżej 24h</t>
  </si>
  <si>
    <t>A19</t>
  </si>
  <si>
    <t>A20</t>
  </si>
  <si>
    <t>Mitomycinum 20 mg proszek do sporządzania roztworu do wstrzyknięć  fiol.</t>
  </si>
  <si>
    <t>A21</t>
  </si>
  <si>
    <t>A22</t>
  </si>
  <si>
    <t>A23</t>
  </si>
  <si>
    <t>Gefitynibum 250mg x 30 tabl.</t>
  </si>
  <si>
    <t>Rasburicase inj. 1,5mg (3 fiol. +3 amp. rozp.)</t>
  </si>
  <si>
    <t>Poszczególne pozycje w danej grupie, muszą być jednego producenta (kolumna 5).</t>
  </si>
  <si>
    <t>Tamoxifenum 20mg x 30 tabl.</t>
  </si>
  <si>
    <t>Cyclophosphamidum, proszek do sporządzenia roztworu do wstrzykiwań, 1 g / fiolka</t>
  </si>
  <si>
    <t>Fluorouracilum  inj. 1g/20ml/fiol</t>
  </si>
  <si>
    <t>Fluorouracilum  inj. 5g/100ml/fiol</t>
  </si>
  <si>
    <t>Filgrastimum inj. 0,3mg/0,5ml/ampstrz.</t>
  </si>
  <si>
    <t>Filgrastimum inj. 0,48mg/0,5ml/ampstrz.</t>
  </si>
  <si>
    <t>Vincristini sulfas inj. 1mg/fiolka</t>
  </si>
  <si>
    <t>Vincristini sulfas inj. 5mg/fiolka</t>
  </si>
  <si>
    <t>Epirubicini hydrochloridum inj. 10mg/5ml roztwór/fiolka</t>
  </si>
  <si>
    <t>Epirubicini hydrochloridum inj. 100mg/50ml roztwór/fiolka</t>
  </si>
  <si>
    <t>Epirubicini hydrochloridum inj. 50mg/25ml roztwór/fiolka</t>
  </si>
  <si>
    <t>Pemetreksedum inj. 100mg/fiolka</t>
  </si>
  <si>
    <t>Pemetreksedum inj. 500mg/fiolka</t>
  </si>
  <si>
    <t>Acidum zoledronicum inj. 4mg/100ml/fiolka</t>
  </si>
  <si>
    <t>Lancreotide , roztwór do wstrzykiwań, 120 mg/0,5ml/ampstrz.</t>
  </si>
  <si>
    <t>Doxorubicin, koncentrat do sporządzania roztworu do infuzji, inj. 10 mg/5ml/fiolka</t>
  </si>
  <si>
    <t>Doxorubicin, koncentrat do sporządzania roztworu do infuzji, inj. 50 mg/25ml/fiolka</t>
  </si>
  <si>
    <t>Pertuzumabum, koncentrat do sporządzania roztworu do infuzji, 420 mg/fiolka</t>
  </si>
  <si>
    <t>Wymaga się zaoferowania produktu, który wykazuje stabilność chemiczną i fizyczną powyżej 24h po pierwszym nakłuciu fiolki</t>
  </si>
  <si>
    <t xml:space="preserve">Carboplatinum inj. 150mg fiol; Koncentrat do sporządzania roztworu do infuzji; </t>
  </si>
  <si>
    <t xml:space="preserve">Carboplatinum inj. 450mg fiol; Koncentrat do sporządzania roztworu do infuzji; </t>
  </si>
  <si>
    <t>A24</t>
  </si>
  <si>
    <t xml:space="preserve">Alectinibum; kaps. twarde; 150mg; 224szt/op </t>
  </si>
  <si>
    <t>Pegfilgrastim inj. 6mg/0,6ml/ampstrz.</t>
  </si>
  <si>
    <t>Lipegfilgrastimum inj. 6mg/0,6ml/ampstrz.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</si>
</sst>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00"/>
    <numFmt numFmtId="168" formatCode="0.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"/>
    <numFmt numFmtId="175" formatCode="#,##0.0000"/>
    <numFmt numFmtId="176" formatCode="#,##0.000"/>
    <numFmt numFmtId="177" formatCode="#,##0.00\ [$PLN]"/>
    <numFmt numFmtId="178" formatCode="#,##0.00000"/>
    <numFmt numFmtId="179" formatCode="#,##0.000000000"/>
    <numFmt numFmtId="180" formatCode="#,##0.0000000000"/>
    <numFmt numFmtId="181" formatCode="#,##0.00000000"/>
    <numFmt numFmtId="182" formatCode="#,##0.0000000"/>
    <numFmt numFmtId="183" formatCode="#,##0.000000"/>
    <numFmt numFmtId="184" formatCode="[$-415]General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5" fillId="34" borderId="0" xfId="52" applyFont="1" applyFill="1">
      <alignment/>
      <protection/>
    </xf>
    <xf numFmtId="0" fontId="5" fillId="34" borderId="0" xfId="0" applyFont="1" applyFill="1" applyAlignment="1">
      <alignment/>
    </xf>
    <xf numFmtId="2" fontId="5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/>
    </xf>
    <xf numFmtId="0" fontId="45" fillId="34" borderId="0" xfId="0" applyFont="1" applyFill="1" applyAlignment="1">
      <alignment vertical="center"/>
    </xf>
    <xf numFmtId="4" fontId="9" fillId="0" borderId="16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1" fontId="3" fillId="0" borderId="19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left"/>
    </xf>
    <xf numFmtId="1" fontId="9" fillId="0" borderId="18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/>
    </xf>
    <xf numFmtId="4" fontId="9" fillId="0" borderId="16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52" applyFont="1" applyFill="1">
      <alignment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/>
    </xf>
    <xf numFmtId="0" fontId="7" fillId="33" borderId="2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3" fillId="33" borderId="25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/>
    </xf>
    <xf numFmtId="0" fontId="7" fillId="33" borderId="2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52" applyFont="1" applyFill="1">
      <alignment/>
      <protection/>
    </xf>
    <xf numFmtId="0" fontId="3" fillId="34" borderId="0" xfId="52" applyFont="1" applyFill="1">
      <alignment/>
      <protection/>
    </xf>
    <xf numFmtId="0" fontId="3" fillId="34" borderId="0" xfId="0" applyFont="1" applyFill="1" applyAlignment="1">
      <alignment/>
    </xf>
    <xf numFmtId="2" fontId="3" fillId="34" borderId="0" xfId="0" applyNumberFormat="1" applyFont="1" applyFill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7" xfId="52" applyFont="1" applyFill="1" applyBorder="1" applyAlignment="1">
      <alignment horizontal="center"/>
      <protection/>
    </xf>
    <xf numFmtId="1" fontId="5" fillId="0" borderId="27" xfId="52" applyNumberFormat="1" applyFont="1" applyFill="1" applyBorder="1" applyAlignment="1">
      <alignment horizontal="center"/>
      <protection/>
    </xf>
    <xf numFmtId="3" fontId="5" fillId="0" borderId="27" xfId="52" applyNumberFormat="1" applyFont="1" applyFill="1" applyBorder="1" applyAlignment="1">
      <alignment horizontal="center"/>
      <protection/>
    </xf>
    <xf numFmtId="4" fontId="5" fillId="0" borderId="27" xfId="0" applyNumberFormat="1" applyFont="1" applyFill="1" applyBorder="1" applyAlignment="1">
      <alignment horizontal="right"/>
    </xf>
    <xf numFmtId="1" fontId="5" fillId="0" borderId="27" xfId="0" applyNumberFormat="1" applyFont="1" applyFill="1" applyBorder="1" applyAlignment="1">
      <alignment horizontal="center"/>
    </xf>
    <xf numFmtId="169" fontId="3" fillId="0" borderId="2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52" applyFont="1" applyFill="1" applyBorder="1" applyAlignment="1">
      <alignment horizontal="center"/>
      <protection/>
    </xf>
    <xf numFmtId="1" fontId="5" fillId="0" borderId="30" xfId="52" applyNumberFormat="1" applyFont="1" applyFill="1" applyBorder="1" applyAlignment="1">
      <alignment horizontal="center"/>
      <protection/>
    </xf>
    <xf numFmtId="3" fontId="5" fillId="0" borderId="30" xfId="52" applyNumberFormat="1" applyFont="1" applyFill="1" applyBorder="1" applyAlignment="1">
      <alignment horizontal="center"/>
      <protection/>
    </xf>
    <xf numFmtId="4" fontId="5" fillId="0" borderId="30" xfId="0" applyNumberFormat="1" applyFont="1" applyFill="1" applyBorder="1" applyAlignment="1">
      <alignment horizontal="right"/>
    </xf>
    <xf numFmtId="1" fontId="5" fillId="0" borderId="30" xfId="0" applyNumberFormat="1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right"/>
    </xf>
    <xf numFmtId="169" fontId="3" fillId="0" borderId="31" xfId="0" applyNumberFormat="1" applyFont="1" applyFill="1" applyBorder="1" applyAlignment="1">
      <alignment horizontal="center"/>
    </xf>
    <xf numFmtId="4" fontId="5" fillId="0" borderId="32" xfId="0" applyNumberFormat="1" applyFont="1" applyFill="1" applyBorder="1" applyAlignment="1">
      <alignment horizontal="right"/>
    </xf>
    <xf numFmtId="169" fontId="3" fillId="0" borderId="33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27" xfId="52" applyFont="1" applyFill="1" applyBorder="1" applyAlignment="1">
      <alignment horizontal="center" vertical="center"/>
      <protection/>
    </xf>
    <xf numFmtId="1" fontId="5" fillId="0" borderId="27" xfId="52" applyNumberFormat="1" applyFont="1" applyFill="1" applyBorder="1" applyAlignment="1">
      <alignment horizontal="center" vertical="center"/>
      <protection/>
    </xf>
    <xf numFmtId="3" fontId="5" fillId="0" borderId="27" xfId="52" applyNumberFormat="1" applyFont="1" applyFill="1" applyBorder="1" applyAlignment="1">
      <alignment horizontal="center" vertical="center"/>
      <protection/>
    </xf>
    <xf numFmtId="4" fontId="5" fillId="0" borderId="27" xfId="0" applyNumberFormat="1" applyFont="1" applyFill="1" applyBorder="1" applyAlignment="1">
      <alignment horizontal="right" vertical="center"/>
    </xf>
    <xf numFmtId="1" fontId="5" fillId="0" borderId="27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52" applyFont="1" applyFill="1" applyBorder="1" applyAlignment="1">
      <alignment horizontal="center" vertical="center"/>
      <protection/>
    </xf>
    <xf numFmtId="1" fontId="5" fillId="0" borderId="30" xfId="52" applyNumberFormat="1" applyFont="1" applyFill="1" applyBorder="1" applyAlignment="1">
      <alignment horizontal="center" vertical="center"/>
      <protection/>
    </xf>
    <xf numFmtId="3" fontId="5" fillId="0" borderId="30" xfId="52" applyNumberFormat="1" applyFont="1" applyFill="1" applyBorder="1" applyAlignment="1">
      <alignment horizontal="center" vertical="center"/>
      <protection/>
    </xf>
    <xf numFmtId="4" fontId="5" fillId="0" borderId="30" xfId="0" applyNumberFormat="1" applyFont="1" applyFill="1" applyBorder="1" applyAlignment="1">
      <alignment horizontal="right" vertical="center"/>
    </xf>
    <xf numFmtId="1" fontId="5" fillId="0" borderId="30" xfId="0" applyNumberFormat="1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right" vertical="center"/>
    </xf>
    <xf numFmtId="1" fontId="3" fillId="35" borderId="11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 horizontal="center"/>
    </xf>
    <xf numFmtId="0" fontId="5" fillId="0" borderId="29" xfId="52" applyFont="1" applyFill="1" applyBorder="1" applyAlignment="1">
      <alignment horizontal="center"/>
      <protection/>
    </xf>
    <xf numFmtId="0" fontId="5" fillId="0" borderId="37" xfId="52" applyFont="1" applyFill="1" applyBorder="1" applyAlignment="1">
      <alignment horizontal="center"/>
      <protection/>
    </xf>
    <xf numFmtId="1" fontId="5" fillId="0" borderId="37" xfId="52" applyNumberFormat="1" applyFont="1" applyFill="1" applyBorder="1" applyAlignment="1">
      <alignment horizontal="center"/>
      <protection/>
    </xf>
    <xf numFmtId="3" fontId="5" fillId="0" borderId="37" xfId="52" applyNumberFormat="1" applyFont="1" applyFill="1" applyBorder="1" applyAlignment="1">
      <alignment horizontal="center"/>
      <protection/>
    </xf>
    <xf numFmtId="4" fontId="5" fillId="0" borderId="37" xfId="0" applyNumberFormat="1" applyFont="1" applyFill="1" applyBorder="1" applyAlignment="1">
      <alignment horizontal="right"/>
    </xf>
    <xf numFmtId="1" fontId="5" fillId="0" borderId="37" xfId="0" applyNumberFormat="1" applyFont="1" applyFill="1" applyBorder="1" applyAlignment="1">
      <alignment horizontal="center"/>
    </xf>
    <xf numFmtId="169" fontId="3" fillId="0" borderId="38" xfId="0" applyNumberFormat="1" applyFont="1" applyFill="1" applyBorder="1" applyAlignment="1">
      <alignment horizontal="center"/>
    </xf>
    <xf numFmtId="1" fontId="3" fillId="35" borderId="25" xfId="0" applyNumberFormat="1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/>
    </xf>
    <xf numFmtId="0" fontId="5" fillId="34" borderId="27" xfId="52" applyFont="1" applyFill="1" applyBorder="1" applyAlignment="1">
      <alignment horizontal="center"/>
      <protection/>
    </xf>
    <xf numFmtId="1" fontId="5" fillId="34" borderId="27" xfId="52" applyNumberFormat="1" applyFont="1" applyFill="1" applyBorder="1" applyAlignment="1">
      <alignment horizontal="center"/>
      <protection/>
    </xf>
    <xf numFmtId="3" fontId="5" fillId="34" borderId="27" xfId="52" applyNumberFormat="1" applyFont="1" applyFill="1" applyBorder="1" applyAlignment="1">
      <alignment horizontal="center"/>
      <protection/>
    </xf>
    <xf numFmtId="4" fontId="5" fillId="34" borderId="27" xfId="0" applyNumberFormat="1" applyFont="1" applyFill="1" applyBorder="1" applyAlignment="1">
      <alignment horizontal="right"/>
    </xf>
    <xf numFmtId="1" fontId="5" fillId="34" borderId="27" xfId="0" applyNumberFormat="1" applyFont="1" applyFill="1" applyBorder="1" applyAlignment="1">
      <alignment horizontal="center"/>
    </xf>
    <xf numFmtId="169" fontId="3" fillId="34" borderId="28" xfId="0" applyNumberFormat="1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30" xfId="52" applyFont="1" applyFill="1" applyBorder="1" applyAlignment="1">
      <alignment horizontal="center"/>
      <protection/>
    </xf>
    <xf numFmtId="1" fontId="5" fillId="34" borderId="30" xfId="52" applyNumberFormat="1" applyFont="1" applyFill="1" applyBorder="1" applyAlignment="1">
      <alignment horizontal="center"/>
      <protection/>
    </xf>
    <xf numFmtId="3" fontId="5" fillId="34" borderId="30" xfId="52" applyNumberFormat="1" applyFont="1" applyFill="1" applyBorder="1" applyAlignment="1">
      <alignment horizontal="center"/>
      <protection/>
    </xf>
    <xf numFmtId="4" fontId="5" fillId="34" borderId="30" xfId="0" applyNumberFormat="1" applyFont="1" applyFill="1" applyBorder="1" applyAlignment="1">
      <alignment horizontal="right"/>
    </xf>
    <xf numFmtId="1" fontId="5" fillId="34" borderId="30" xfId="0" applyNumberFormat="1" applyFont="1" applyFill="1" applyBorder="1" applyAlignment="1">
      <alignment horizontal="center"/>
    </xf>
    <xf numFmtId="4" fontId="5" fillId="34" borderId="29" xfId="0" applyNumberFormat="1" applyFont="1" applyFill="1" applyBorder="1" applyAlignment="1">
      <alignment horizontal="right"/>
    </xf>
    <xf numFmtId="169" fontId="3" fillId="34" borderId="38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9" xfId="52" applyFont="1" applyFill="1" applyBorder="1" applyAlignment="1">
      <alignment horizontal="center" wrapText="1"/>
      <protection/>
    </xf>
    <xf numFmtId="0" fontId="5" fillId="0" borderId="37" xfId="52" applyFont="1" applyFill="1" applyBorder="1" applyAlignment="1">
      <alignment horizontal="center" wrapText="1"/>
      <protection/>
    </xf>
    <xf numFmtId="1" fontId="5" fillId="0" borderId="37" xfId="52" applyNumberFormat="1" applyFont="1" applyFill="1" applyBorder="1" applyAlignment="1">
      <alignment horizontal="center" wrapText="1"/>
      <protection/>
    </xf>
    <xf numFmtId="0" fontId="5" fillId="0" borderId="27" xfId="0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5" fillId="0" borderId="27" xfId="52" applyFont="1" applyFill="1" applyBorder="1" applyAlignment="1">
      <alignment horizontal="left"/>
      <protection/>
    </xf>
    <xf numFmtId="0" fontId="5" fillId="0" borderId="37" xfId="52" applyFont="1" applyFill="1" applyBorder="1" applyAlignment="1">
      <alignment horizontal="left"/>
      <protection/>
    </xf>
    <xf numFmtId="0" fontId="5" fillId="0" borderId="27" xfId="52" applyFont="1" applyFill="1" applyBorder="1" applyAlignment="1">
      <alignment horizontal="left" vertical="center" wrapText="1"/>
      <protection/>
    </xf>
    <xf numFmtId="0" fontId="5" fillId="0" borderId="37" xfId="52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/>
    </xf>
    <xf numFmtId="3" fontId="5" fillId="0" borderId="37" xfId="52" applyNumberFormat="1" applyFont="1" applyFill="1" applyBorder="1" applyAlignment="1">
      <alignment horizontal="center" vertical="center"/>
      <protection/>
    </xf>
    <xf numFmtId="0" fontId="5" fillId="0" borderId="34" xfId="0" applyFont="1" applyFill="1" applyBorder="1" applyAlignment="1">
      <alignment vertical="center"/>
    </xf>
    <xf numFmtId="0" fontId="5" fillId="0" borderId="37" xfId="52" applyFont="1" applyFill="1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7"/>
  <sheetViews>
    <sheetView showGridLines="0" showZeros="0" tabSelected="1" view="pageBreakPreview" zoomScale="122" zoomScaleSheetLayoutView="122" workbookViewId="0" topLeftCell="A16">
      <selection activeCell="I30" sqref="I30"/>
    </sheetView>
  </sheetViews>
  <sheetFormatPr defaultColWidth="9.125" defaultRowHeight="12.75"/>
  <cols>
    <col min="1" max="1" width="3.625" style="1" customWidth="1"/>
    <col min="2" max="2" width="4.00390625" style="1" customWidth="1"/>
    <col min="3" max="3" width="48.125" style="1" customWidth="1"/>
    <col min="4" max="4" width="19.875" style="1" customWidth="1"/>
    <col min="5" max="5" width="14.375" style="1" customWidth="1"/>
    <col min="6" max="6" width="14.125" style="1" bestFit="1" customWidth="1"/>
    <col min="7" max="7" width="9.50390625" style="1" bestFit="1" customWidth="1"/>
    <col min="8" max="8" width="7.50390625" style="1" customWidth="1"/>
    <col min="9" max="9" width="11.125" style="1" customWidth="1"/>
    <col min="10" max="10" width="4.375" style="1" customWidth="1"/>
    <col min="11" max="11" width="12.375" style="1" customWidth="1"/>
    <col min="12" max="12" width="11.625" style="1" customWidth="1"/>
    <col min="13" max="16384" width="9.125" style="1" customWidth="1"/>
  </cols>
  <sheetData>
    <row r="1" ht="7.5" customHeight="1"/>
    <row r="2" spans="1:12" s="15" customFormat="1" ht="15">
      <c r="A2" s="30" t="s">
        <v>25</v>
      </c>
      <c r="B2" s="13"/>
      <c r="C2" s="14"/>
      <c r="D2" s="14"/>
      <c r="E2" s="14"/>
      <c r="I2" s="16"/>
      <c r="K2" s="16"/>
      <c r="L2" s="16"/>
    </row>
    <row r="3" spans="1:12" s="15" customFormat="1" ht="5.25" customHeight="1">
      <c r="A3" s="30"/>
      <c r="B3" s="13"/>
      <c r="C3" s="14"/>
      <c r="D3" s="14"/>
      <c r="E3" s="14"/>
      <c r="I3" s="16"/>
      <c r="K3" s="16"/>
      <c r="L3" s="16"/>
    </row>
    <row r="4" spans="1:12" s="15" customFormat="1" ht="12" customHeight="1">
      <c r="A4" s="124" t="s">
        <v>79</v>
      </c>
      <c r="B4" s="32"/>
      <c r="C4" s="33"/>
      <c r="D4" s="33"/>
      <c r="E4" s="14"/>
      <c r="I4" s="16"/>
      <c r="K4" s="16"/>
      <c r="L4" s="16"/>
    </row>
    <row r="5" spans="1:12" s="15" customFormat="1" ht="5.25" customHeight="1">
      <c r="A5" s="5"/>
      <c r="B5" s="32"/>
      <c r="C5" s="33"/>
      <c r="D5" s="14"/>
      <c r="E5" s="14"/>
      <c r="I5" s="16"/>
      <c r="K5" s="16"/>
      <c r="L5" s="16"/>
    </row>
    <row r="6" spans="1:12" s="15" customFormat="1" ht="12" customHeight="1">
      <c r="A6" s="5" t="s">
        <v>33</v>
      </c>
      <c r="B6" s="32"/>
      <c r="C6" s="33"/>
      <c r="D6" s="14"/>
      <c r="E6" s="14"/>
      <c r="I6" s="16"/>
      <c r="K6" s="16"/>
      <c r="L6" s="16"/>
    </row>
    <row r="7" spans="1:12" s="15" customFormat="1" ht="12" customHeight="1">
      <c r="A7" s="42" t="s">
        <v>26</v>
      </c>
      <c r="B7" s="32"/>
      <c r="C7" s="33"/>
      <c r="D7" s="14"/>
      <c r="E7" s="14"/>
      <c r="I7" s="16"/>
      <c r="K7" s="16"/>
      <c r="L7" s="16"/>
    </row>
    <row r="8" spans="1:12" s="15" customFormat="1" ht="12" customHeight="1">
      <c r="A8" s="42" t="s">
        <v>27</v>
      </c>
      <c r="B8" s="32"/>
      <c r="C8" s="33"/>
      <c r="D8" s="14"/>
      <c r="E8" s="14"/>
      <c r="I8" s="16"/>
      <c r="K8" s="16"/>
      <c r="L8" s="16"/>
    </row>
    <row r="9" spans="1:12" s="15" customFormat="1" ht="5.25" customHeight="1">
      <c r="A9" s="31"/>
      <c r="B9" s="32"/>
      <c r="C9" s="33"/>
      <c r="D9" s="14"/>
      <c r="E9" s="14"/>
      <c r="I9" s="16"/>
      <c r="K9" s="16"/>
      <c r="L9" s="16"/>
    </row>
    <row r="10" spans="1:12" s="15" customFormat="1" ht="12" customHeight="1">
      <c r="A10" s="31" t="s">
        <v>22</v>
      </c>
      <c r="B10" s="32"/>
      <c r="C10" s="33"/>
      <c r="D10" s="14"/>
      <c r="E10" s="14"/>
      <c r="I10" s="16"/>
      <c r="K10" s="16"/>
      <c r="L10" s="16"/>
    </row>
    <row r="11" spans="1:12" s="15" customFormat="1" ht="12" customHeight="1">
      <c r="A11" s="41" t="s">
        <v>28</v>
      </c>
      <c r="B11" s="32"/>
      <c r="C11" s="33"/>
      <c r="D11" s="14"/>
      <c r="E11" s="14"/>
      <c r="I11" s="16"/>
      <c r="K11" s="16"/>
      <c r="L11" s="16"/>
    </row>
    <row r="12" spans="1:12" s="15" customFormat="1" ht="12" customHeight="1">
      <c r="A12" s="41" t="s">
        <v>32</v>
      </c>
      <c r="B12" s="32"/>
      <c r="C12" s="33"/>
      <c r="D12" s="14"/>
      <c r="E12" s="14"/>
      <c r="I12" s="16"/>
      <c r="K12" s="16"/>
      <c r="L12" s="16"/>
    </row>
    <row r="13" spans="1:12" s="15" customFormat="1" ht="11.25">
      <c r="A13" s="41" t="s">
        <v>29</v>
      </c>
      <c r="B13" s="32"/>
      <c r="C13" s="33"/>
      <c r="D13" s="14"/>
      <c r="E13" s="14"/>
      <c r="I13" s="16"/>
      <c r="K13" s="16"/>
      <c r="L13" s="16"/>
    </row>
    <row r="14" spans="1:12" s="15" customFormat="1" ht="12">
      <c r="A14" s="31" t="s">
        <v>31</v>
      </c>
      <c r="B14" s="51"/>
      <c r="C14" s="52"/>
      <c r="D14" s="53"/>
      <c r="E14" s="53"/>
      <c r="F14" s="54"/>
      <c r="G14" s="54"/>
      <c r="H14" s="54"/>
      <c r="I14" s="55"/>
      <c r="K14" s="16"/>
      <c r="L14" s="16"/>
    </row>
    <row r="15" spans="1:11" s="15" customFormat="1" ht="5.25" customHeight="1">
      <c r="A15" s="41"/>
      <c r="B15" s="32"/>
      <c r="C15" s="33"/>
      <c r="D15" s="14"/>
      <c r="G15" s="16"/>
      <c r="I15" s="16"/>
      <c r="J15" s="16"/>
      <c r="K15" s="16"/>
    </row>
    <row r="16" spans="1:5" s="17" customFormat="1" ht="9" customHeight="1" thickBot="1">
      <c r="A16" s="15"/>
      <c r="D16" s="18"/>
      <c r="E16" s="18"/>
    </row>
    <row r="17" spans="1:12" s="2" customFormat="1" ht="60" customHeight="1" thickBot="1">
      <c r="A17" s="34" t="s">
        <v>16</v>
      </c>
      <c r="B17" s="35" t="s">
        <v>17</v>
      </c>
      <c r="C17" s="36" t="s">
        <v>30</v>
      </c>
      <c r="D17" s="36" t="s">
        <v>20</v>
      </c>
      <c r="E17" s="37" t="s">
        <v>1</v>
      </c>
      <c r="F17" s="36" t="s">
        <v>24</v>
      </c>
      <c r="G17" s="38" t="s">
        <v>14</v>
      </c>
      <c r="H17" s="39" t="s">
        <v>0</v>
      </c>
      <c r="I17" s="35" t="s">
        <v>23</v>
      </c>
      <c r="J17" s="35" t="s">
        <v>18</v>
      </c>
      <c r="K17" s="35" t="s">
        <v>21</v>
      </c>
      <c r="L17" s="40" t="s">
        <v>13</v>
      </c>
    </row>
    <row r="18" spans="1:12" ht="13.5" thickBot="1">
      <c r="A18" s="9" t="s">
        <v>2</v>
      </c>
      <c r="B18" s="10" t="s">
        <v>3</v>
      </c>
      <c r="C18" s="10" t="s">
        <v>15</v>
      </c>
      <c r="D18" s="11" t="s">
        <v>4</v>
      </c>
      <c r="E18" s="11" t="s">
        <v>5</v>
      </c>
      <c r="F18" s="10" t="s">
        <v>6</v>
      </c>
      <c r="G18" s="10" t="s">
        <v>7</v>
      </c>
      <c r="H18" s="10" t="s">
        <v>8</v>
      </c>
      <c r="I18" s="10" t="s">
        <v>9</v>
      </c>
      <c r="J18" s="10" t="s">
        <v>10</v>
      </c>
      <c r="K18" s="10" t="s">
        <v>11</v>
      </c>
      <c r="L18" s="12" t="s">
        <v>19</v>
      </c>
    </row>
    <row r="19" spans="1:12" ht="4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6"/>
    </row>
    <row r="20" spans="1:12" ht="1.5" customHeight="1" thickBo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.75">
      <c r="A21" s="28" t="s">
        <v>36</v>
      </c>
      <c r="B21" s="56">
        <v>1</v>
      </c>
      <c r="C21" s="125" t="s">
        <v>37</v>
      </c>
      <c r="D21" s="57"/>
      <c r="E21" s="57"/>
      <c r="F21" s="58"/>
      <c r="G21" s="57" t="s">
        <v>34</v>
      </c>
      <c r="H21" s="59">
        <v>100</v>
      </c>
      <c r="I21" s="60"/>
      <c r="J21" s="61"/>
      <c r="K21" s="60">
        <f>H21*I21</f>
        <v>0</v>
      </c>
      <c r="L21" s="62"/>
    </row>
    <row r="22" spans="1:12" ht="13.5" thickBot="1">
      <c r="A22" s="7"/>
      <c r="B22" s="63">
        <f>B21+1</f>
        <v>2</v>
      </c>
      <c r="C22" s="126" t="s">
        <v>38</v>
      </c>
      <c r="D22" s="64"/>
      <c r="E22" s="64"/>
      <c r="F22" s="65"/>
      <c r="G22" s="64" t="s">
        <v>34</v>
      </c>
      <c r="H22" s="66">
        <v>220</v>
      </c>
      <c r="I22" s="67"/>
      <c r="J22" s="68"/>
      <c r="K22" s="69">
        <f>H22*I22</f>
        <v>0</v>
      </c>
      <c r="L22" s="70">
        <v>22000</v>
      </c>
    </row>
    <row r="23" spans="1:12" s="45" customFormat="1" ht="18.75" customHeight="1" thickBot="1">
      <c r="A23" s="20"/>
      <c r="B23" s="21"/>
      <c r="C23" s="21"/>
      <c r="D23" s="22"/>
      <c r="E23" s="26"/>
      <c r="F23" s="21"/>
      <c r="G23" s="23"/>
      <c r="H23" s="24" t="s">
        <v>12</v>
      </c>
      <c r="I23" s="25" t="str">
        <f>A21</f>
        <v>A1</v>
      </c>
      <c r="J23" s="27"/>
      <c r="K23" s="19">
        <f>SUM(K21:K22)</f>
        <v>0</v>
      </c>
      <c r="L23" s="86"/>
    </row>
    <row r="24" spans="1:12" ht="13.5" thickBot="1">
      <c r="A24" s="28" t="s">
        <v>39</v>
      </c>
      <c r="B24" s="56">
        <v>3</v>
      </c>
      <c r="C24" s="125" t="s">
        <v>40</v>
      </c>
      <c r="D24" s="57"/>
      <c r="E24" s="57"/>
      <c r="F24" s="58"/>
      <c r="G24" s="57" t="s">
        <v>34</v>
      </c>
      <c r="H24" s="59">
        <v>2090</v>
      </c>
      <c r="I24" s="60"/>
      <c r="J24" s="61"/>
      <c r="K24" s="71">
        <f>H24*I24</f>
        <v>0</v>
      </c>
      <c r="L24" s="72">
        <v>450</v>
      </c>
    </row>
    <row r="25" spans="1:12" s="45" customFormat="1" ht="18.75" customHeight="1" thickBot="1">
      <c r="A25" s="20"/>
      <c r="B25" s="21"/>
      <c r="C25" s="21"/>
      <c r="D25" s="22"/>
      <c r="E25" s="26"/>
      <c r="F25" s="21"/>
      <c r="G25" s="23"/>
      <c r="H25" s="24" t="s">
        <v>12</v>
      </c>
      <c r="I25" s="25" t="str">
        <f>A24</f>
        <v>A2</v>
      </c>
      <c r="J25" s="27"/>
      <c r="K25" s="19">
        <f>SUM(K24)</f>
        <v>0</v>
      </c>
      <c r="L25" s="86"/>
    </row>
    <row r="26" spans="1:12" ht="13.5" thickBot="1">
      <c r="A26" s="28" t="s">
        <v>41</v>
      </c>
      <c r="B26" s="56">
        <v>4</v>
      </c>
      <c r="C26" s="125" t="s">
        <v>103</v>
      </c>
      <c r="D26" s="57"/>
      <c r="E26" s="57"/>
      <c r="F26" s="58"/>
      <c r="G26" s="57" t="s">
        <v>52</v>
      </c>
      <c r="H26" s="59">
        <v>1040</v>
      </c>
      <c r="I26" s="60"/>
      <c r="J26" s="61"/>
      <c r="K26" s="71">
        <f>H26*I26</f>
        <v>0</v>
      </c>
      <c r="L26" s="72">
        <v>18000</v>
      </c>
    </row>
    <row r="27" spans="1:12" s="45" customFormat="1" ht="18.75" customHeight="1" thickBot="1">
      <c r="A27" s="20"/>
      <c r="B27" s="21"/>
      <c r="C27" s="21"/>
      <c r="D27" s="22"/>
      <c r="E27" s="26"/>
      <c r="F27" s="21"/>
      <c r="G27" s="23"/>
      <c r="H27" s="24" t="s">
        <v>12</v>
      </c>
      <c r="I27" s="25" t="str">
        <f>A26</f>
        <v>A3</v>
      </c>
      <c r="J27" s="27"/>
      <c r="K27" s="19">
        <f>SUM(K26)</f>
        <v>0</v>
      </c>
      <c r="L27" s="86"/>
    </row>
    <row r="28" spans="1:12" ht="13.5" thickBot="1">
      <c r="A28" s="28" t="s">
        <v>42</v>
      </c>
      <c r="B28" s="56">
        <v>5</v>
      </c>
      <c r="C28" s="125" t="s">
        <v>104</v>
      </c>
      <c r="D28" s="57"/>
      <c r="E28" s="57"/>
      <c r="F28" s="58"/>
      <c r="G28" s="57" t="s">
        <v>52</v>
      </c>
      <c r="H28" s="59">
        <v>1010</v>
      </c>
      <c r="I28" s="60"/>
      <c r="J28" s="61"/>
      <c r="K28" s="71">
        <f>H28*I28</f>
        <v>0</v>
      </c>
      <c r="L28" s="72">
        <v>19000</v>
      </c>
    </row>
    <row r="29" spans="1:12" s="45" customFormat="1" ht="18.75" customHeight="1" thickBot="1">
      <c r="A29" s="20"/>
      <c r="B29" s="21"/>
      <c r="C29" s="21"/>
      <c r="D29" s="22"/>
      <c r="E29" s="26"/>
      <c r="F29" s="21"/>
      <c r="G29" s="23"/>
      <c r="H29" s="24" t="s">
        <v>12</v>
      </c>
      <c r="I29" s="25" t="str">
        <f>A28</f>
        <v>A4</v>
      </c>
      <c r="J29" s="27"/>
      <c r="K29" s="19">
        <f>SUM(K28)</f>
        <v>0</v>
      </c>
      <c r="L29" s="86"/>
    </row>
    <row r="30" spans="1:12" ht="23.25" thickBot="1">
      <c r="A30" s="50" t="s">
        <v>43</v>
      </c>
      <c r="B30" s="73">
        <v>6</v>
      </c>
      <c r="C30" s="127" t="s">
        <v>81</v>
      </c>
      <c r="D30" s="57"/>
      <c r="E30" s="57"/>
      <c r="F30" s="58"/>
      <c r="G30" s="74" t="s">
        <v>35</v>
      </c>
      <c r="H30" s="76">
        <v>2220</v>
      </c>
      <c r="I30" s="60"/>
      <c r="J30" s="61"/>
      <c r="K30" s="71">
        <f>H30*I30</f>
        <v>0</v>
      </c>
      <c r="L30" s="72">
        <v>1200</v>
      </c>
    </row>
    <row r="31" spans="1:12" s="45" customFormat="1" ht="18.75" customHeight="1" thickBot="1">
      <c r="A31" s="20"/>
      <c r="B31" s="21"/>
      <c r="C31" s="21"/>
      <c r="D31" s="22"/>
      <c r="E31" s="26"/>
      <c r="F31" s="21"/>
      <c r="G31" s="23"/>
      <c r="H31" s="24" t="s">
        <v>12</v>
      </c>
      <c r="I31" s="25" t="str">
        <f>A30</f>
        <v>A5</v>
      </c>
      <c r="J31" s="27"/>
      <c r="K31" s="19">
        <f>SUM(K30)</f>
        <v>0</v>
      </c>
      <c r="L31" s="86"/>
    </row>
    <row r="32" spans="1:12" ht="12.75">
      <c r="A32" s="48" t="s">
        <v>44</v>
      </c>
      <c r="B32" s="87"/>
      <c r="C32" s="88" t="s">
        <v>98</v>
      </c>
      <c r="D32" s="89"/>
      <c r="E32" s="88"/>
      <c r="F32" s="88"/>
      <c r="G32" s="131"/>
      <c r="H32" s="88"/>
      <c r="I32" s="88"/>
      <c r="J32" s="88"/>
      <c r="K32" s="90"/>
      <c r="L32" s="47"/>
    </row>
    <row r="33" spans="1:12" ht="22.5">
      <c r="A33" s="49"/>
      <c r="B33" s="118">
        <v>7</v>
      </c>
      <c r="C33" s="128" t="s">
        <v>99</v>
      </c>
      <c r="D33" s="92"/>
      <c r="E33" s="93"/>
      <c r="F33" s="94"/>
      <c r="G33" s="132" t="s">
        <v>35</v>
      </c>
      <c r="H33" s="130">
        <v>6010</v>
      </c>
      <c r="I33" s="96"/>
      <c r="J33" s="97"/>
      <c r="K33" s="96">
        <f>H33*I33</f>
        <v>0</v>
      </c>
      <c r="L33" s="98"/>
    </row>
    <row r="34" spans="1:12" ht="23.25" thickBot="1">
      <c r="A34" s="49"/>
      <c r="B34" s="79">
        <v>8</v>
      </c>
      <c r="C34" s="128" t="s">
        <v>100</v>
      </c>
      <c r="D34" s="64"/>
      <c r="E34" s="64"/>
      <c r="F34" s="65"/>
      <c r="G34" s="80" t="s">
        <v>35</v>
      </c>
      <c r="H34" s="82">
        <v>1140</v>
      </c>
      <c r="I34" s="67"/>
      <c r="J34" s="68"/>
      <c r="K34" s="69">
        <f>H34*I34</f>
        <v>0</v>
      </c>
      <c r="L34" s="98">
        <v>2500</v>
      </c>
    </row>
    <row r="35" spans="1:12" s="45" customFormat="1" ht="18.75" customHeight="1" thickBot="1">
      <c r="A35" s="20"/>
      <c r="B35" s="21"/>
      <c r="C35" s="21"/>
      <c r="D35" s="22"/>
      <c r="E35" s="26"/>
      <c r="F35" s="21"/>
      <c r="G35" s="23"/>
      <c r="H35" s="24" t="s">
        <v>12</v>
      </c>
      <c r="I35" s="25" t="str">
        <f>A32</f>
        <v>A6</v>
      </c>
      <c r="J35" s="27"/>
      <c r="K35" s="19">
        <f>SUM(K33:K34)</f>
        <v>0</v>
      </c>
      <c r="L35" s="99"/>
    </row>
    <row r="36" spans="1:12" ht="12.75">
      <c r="A36" s="48" t="s">
        <v>46</v>
      </c>
      <c r="B36" s="87"/>
      <c r="C36" s="88" t="s">
        <v>45</v>
      </c>
      <c r="D36" s="89"/>
      <c r="E36" s="88"/>
      <c r="F36" s="88"/>
      <c r="G36" s="88"/>
      <c r="H36" s="88"/>
      <c r="I36" s="88"/>
      <c r="J36" s="88"/>
      <c r="K36" s="90"/>
      <c r="L36" s="47"/>
    </row>
    <row r="37" spans="1:12" ht="12.75">
      <c r="A37" s="49"/>
      <c r="B37" s="91">
        <v>9</v>
      </c>
      <c r="C37" s="126" t="s">
        <v>82</v>
      </c>
      <c r="D37" s="92"/>
      <c r="E37" s="93"/>
      <c r="F37" s="94"/>
      <c r="G37" s="93" t="s">
        <v>35</v>
      </c>
      <c r="H37" s="95">
        <v>600</v>
      </c>
      <c r="I37" s="96"/>
      <c r="J37" s="97"/>
      <c r="K37" s="96">
        <f>H37*I37</f>
        <v>0</v>
      </c>
      <c r="L37" s="98"/>
    </row>
    <row r="38" spans="1:12" ht="13.5" thickBot="1">
      <c r="A38" s="49"/>
      <c r="B38" s="63">
        <f>B37+1</f>
        <v>10</v>
      </c>
      <c r="C38" s="126" t="s">
        <v>83</v>
      </c>
      <c r="D38" s="64"/>
      <c r="E38" s="64"/>
      <c r="F38" s="65"/>
      <c r="G38" s="64" t="s">
        <v>35</v>
      </c>
      <c r="H38" s="66">
        <v>4780</v>
      </c>
      <c r="I38" s="67"/>
      <c r="J38" s="68"/>
      <c r="K38" s="69">
        <f>H38*I38</f>
        <v>0</v>
      </c>
      <c r="L38" s="98">
        <v>2800</v>
      </c>
    </row>
    <row r="39" spans="1:12" s="45" customFormat="1" ht="18.75" customHeight="1" thickBot="1">
      <c r="A39" s="20"/>
      <c r="B39" s="21"/>
      <c r="C39" s="129"/>
      <c r="D39" s="22"/>
      <c r="E39" s="26"/>
      <c r="F39" s="21"/>
      <c r="G39" s="23"/>
      <c r="H39" s="24" t="s">
        <v>12</v>
      </c>
      <c r="I39" s="25" t="str">
        <f>A36</f>
        <v>A7</v>
      </c>
      <c r="J39" s="27"/>
      <c r="K39" s="19">
        <f>SUM(K37:K38)</f>
        <v>0</v>
      </c>
      <c r="L39" s="99"/>
    </row>
    <row r="40" spans="1:12" ht="12.75">
      <c r="A40" s="28" t="s">
        <v>47</v>
      </c>
      <c r="B40" s="100">
        <v>11</v>
      </c>
      <c r="C40" s="125" t="s">
        <v>48</v>
      </c>
      <c r="D40" s="101"/>
      <c r="E40" s="101"/>
      <c r="F40" s="102"/>
      <c r="G40" s="101" t="s">
        <v>34</v>
      </c>
      <c r="H40" s="103">
        <v>65</v>
      </c>
      <c r="I40" s="104"/>
      <c r="J40" s="105"/>
      <c r="K40" s="104">
        <f>H40*I40</f>
        <v>0</v>
      </c>
      <c r="L40" s="106"/>
    </row>
    <row r="41" spans="1:12" ht="12.75">
      <c r="A41" s="7"/>
      <c r="B41" s="107">
        <f>B40+1</f>
        <v>12</v>
      </c>
      <c r="C41" s="126" t="s">
        <v>49</v>
      </c>
      <c r="D41" s="108"/>
      <c r="E41" s="108"/>
      <c r="F41" s="109"/>
      <c r="G41" s="108" t="s">
        <v>34</v>
      </c>
      <c r="H41" s="110">
        <v>240</v>
      </c>
      <c r="I41" s="111"/>
      <c r="J41" s="112"/>
      <c r="K41" s="113">
        <f>H41*I41</f>
        <v>0</v>
      </c>
      <c r="L41" s="114"/>
    </row>
    <row r="42" spans="1:12" ht="13.5" thickBot="1">
      <c r="A42" s="7"/>
      <c r="B42" s="115">
        <v>13</v>
      </c>
      <c r="C42" s="126" t="s">
        <v>50</v>
      </c>
      <c r="D42" s="108"/>
      <c r="E42" s="108"/>
      <c r="F42" s="109"/>
      <c r="G42" s="108" t="s">
        <v>34</v>
      </c>
      <c r="H42" s="110">
        <v>310</v>
      </c>
      <c r="I42" s="111"/>
      <c r="J42" s="112"/>
      <c r="K42" s="113">
        <f>H42*I42</f>
        <v>0</v>
      </c>
      <c r="L42" s="98">
        <v>34000</v>
      </c>
    </row>
    <row r="43" spans="1:12" ht="18.75" customHeight="1" thickBot="1">
      <c r="A43" s="20"/>
      <c r="B43" s="21"/>
      <c r="C43" s="21"/>
      <c r="D43" s="22"/>
      <c r="E43" s="26"/>
      <c r="F43" s="21"/>
      <c r="G43" s="23"/>
      <c r="H43" s="24" t="s">
        <v>12</v>
      </c>
      <c r="I43" s="25" t="str">
        <f>A40</f>
        <v>A8</v>
      </c>
      <c r="J43" s="27"/>
      <c r="K43" s="19">
        <f>SUM(K40:K42)</f>
        <v>0</v>
      </c>
      <c r="L43" s="46"/>
    </row>
    <row r="44" spans="1:12" ht="12.75">
      <c r="A44" s="7" t="s">
        <v>51</v>
      </c>
      <c r="B44" s="100">
        <v>14</v>
      </c>
      <c r="C44" s="126" t="s">
        <v>84</v>
      </c>
      <c r="D44" s="101"/>
      <c r="E44" s="101"/>
      <c r="F44" s="102"/>
      <c r="G44" s="101" t="s">
        <v>52</v>
      </c>
      <c r="H44" s="103">
        <v>3060</v>
      </c>
      <c r="I44" s="104"/>
      <c r="J44" s="105"/>
      <c r="K44" s="104">
        <f>H44*I44</f>
        <v>0</v>
      </c>
      <c r="L44" s="106"/>
    </row>
    <row r="45" spans="1:12" ht="13.5" thickBot="1">
      <c r="A45" s="7"/>
      <c r="B45" s="107">
        <f>B44+1</f>
        <v>15</v>
      </c>
      <c r="C45" s="126" t="s">
        <v>85</v>
      </c>
      <c r="D45" s="108"/>
      <c r="E45" s="108"/>
      <c r="F45" s="109"/>
      <c r="G45" s="108" t="s">
        <v>52</v>
      </c>
      <c r="H45" s="110">
        <v>16820</v>
      </c>
      <c r="I45" s="111"/>
      <c r="J45" s="112"/>
      <c r="K45" s="113">
        <f>H45*I45</f>
        <v>0</v>
      </c>
      <c r="L45" s="98">
        <v>6000</v>
      </c>
    </row>
    <row r="46" spans="1:12" ht="18.75" customHeight="1" thickBot="1">
      <c r="A46" s="20"/>
      <c r="B46" s="21"/>
      <c r="C46" s="21"/>
      <c r="D46" s="22"/>
      <c r="E46" s="26"/>
      <c r="F46" s="21"/>
      <c r="G46" s="23"/>
      <c r="H46" s="24" t="s">
        <v>12</v>
      </c>
      <c r="I46" s="25" t="str">
        <f>A44</f>
        <v>A9</v>
      </c>
      <c r="J46" s="27"/>
      <c r="K46" s="19">
        <f>SUM(K44:K45)</f>
        <v>0</v>
      </c>
      <c r="L46" s="46"/>
    </row>
    <row r="47" spans="1:12" ht="12.75">
      <c r="A47" s="44" t="s">
        <v>53</v>
      </c>
      <c r="B47" s="87"/>
      <c r="C47" s="88" t="s">
        <v>54</v>
      </c>
      <c r="D47" s="89"/>
      <c r="E47" s="88"/>
      <c r="F47" s="88"/>
      <c r="G47" s="88"/>
      <c r="H47" s="88"/>
      <c r="I47" s="88"/>
      <c r="J47" s="88"/>
      <c r="K47" s="90"/>
      <c r="L47" s="47"/>
    </row>
    <row r="48" spans="1:12" ht="12.75">
      <c r="A48" s="7"/>
      <c r="B48" s="91">
        <v>16</v>
      </c>
      <c r="C48" s="126" t="s">
        <v>86</v>
      </c>
      <c r="D48" s="92"/>
      <c r="E48" s="93"/>
      <c r="F48" s="94"/>
      <c r="G48" s="93" t="s">
        <v>35</v>
      </c>
      <c r="H48" s="95">
        <v>540</v>
      </c>
      <c r="I48" s="96"/>
      <c r="J48" s="97"/>
      <c r="K48" s="96">
        <f>H48*I48</f>
        <v>0</v>
      </c>
      <c r="L48" s="98"/>
    </row>
    <row r="49" spans="1:12" ht="13.5" thickBot="1">
      <c r="A49" s="7"/>
      <c r="B49" s="63">
        <f>B48+1</f>
        <v>17</v>
      </c>
      <c r="C49" s="126" t="s">
        <v>87</v>
      </c>
      <c r="D49" s="64"/>
      <c r="E49" s="64"/>
      <c r="F49" s="65"/>
      <c r="G49" s="64" t="s">
        <v>35</v>
      </c>
      <c r="H49" s="66">
        <v>80</v>
      </c>
      <c r="I49" s="67"/>
      <c r="J49" s="68"/>
      <c r="K49" s="69">
        <f>H49*I49</f>
        <v>0</v>
      </c>
      <c r="L49" s="98">
        <v>130</v>
      </c>
    </row>
    <row r="50" spans="1:12" s="45" customFormat="1" ht="18.75" customHeight="1" thickBot="1">
      <c r="A50" s="20"/>
      <c r="B50" s="21"/>
      <c r="C50" s="21"/>
      <c r="D50" s="22"/>
      <c r="E50" s="26"/>
      <c r="F50" s="21"/>
      <c r="G50" s="23"/>
      <c r="H50" s="24" t="s">
        <v>12</v>
      </c>
      <c r="I50" s="25" t="str">
        <f>A47</f>
        <v>A10</v>
      </c>
      <c r="J50" s="27"/>
      <c r="K50" s="19">
        <f>SUM(K48:K49)</f>
        <v>0</v>
      </c>
      <c r="L50" s="46"/>
    </row>
    <row r="51" spans="1:12" ht="12.75">
      <c r="A51" s="7" t="s">
        <v>55</v>
      </c>
      <c r="B51" s="56">
        <v>18</v>
      </c>
      <c r="C51" s="125" t="s">
        <v>88</v>
      </c>
      <c r="D51" s="57"/>
      <c r="E51" s="57"/>
      <c r="F51" s="58"/>
      <c r="G51" s="57" t="s">
        <v>35</v>
      </c>
      <c r="H51" s="59">
        <v>1140</v>
      </c>
      <c r="I51" s="60"/>
      <c r="J51" s="61"/>
      <c r="K51" s="60">
        <f>H51*I51</f>
        <v>0</v>
      </c>
      <c r="L51" s="62"/>
    </row>
    <row r="52" spans="1:12" ht="12.75">
      <c r="A52" s="7"/>
      <c r="B52" s="63">
        <f>B51+1</f>
        <v>19</v>
      </c>
      <c r="C52" s="126" t="s">
        <v>89</v>
      </c>
      <c r="D52" s="64"/>
      <c r="E52" s="64"/>
      <c r="F52" s="65"/>
      <c r="G52" s="64" t="s">
        <v>35</v>
      </c>
      <c r="H52" s="66">
        <v>530</v>
      </c>
      <c r="I52" s="67"/>
      <c r="J52" s="68"/>
      <c r="K52" s="69">
        <f>H52*I52</f>
        <v>0</v>
      </c>
      <c r="L52" s="98"/>
    </row>
    <row r="53" spans="1:12" ht="13.5" thickBot="1">
      <c r="A53" s="7"/>
      <c r="B53" s="63">
        <f>B52+1</f>
        <v>20</v>
      </c>
      <c r="C53" s="126" t="s">
        <v>90</v>
      </c>
      <c r="D53" s="64"/>
      <c r="E53" s="64"/>
      <c r="F53" s="65"/>
      <c r="G53" s="64" t="s">
        <v>35</v>
      </c>
      <c r="H53" s="66">
        <v>230</v>
      </c>
      <c r="I53" s="67"/>
      <c r="J53" s="68"/>
      <c r="K53" s="69">
        <f>H53*I53</f>
        <v>0</v>
      </c>
      <c r="L53" s="98">
        <v>1100</v>
      </c>
    </row>
    <row r="54" spans="1:12" ht="18.75" customHeight="1" thickBot="1">
      <c r="A54" s="20"/>
      <c r="B54" s="21"/>
      <c r="C54" s="21"/>
      <c r="D54" s="22"/>
      <c r="E54" s="26"/>
      <c r="F54" s="21"/>
      <c r="G54" s="23"/>
      <c r="H54" s="24" t="s">
        <v>12</v>
      </c>
      <c r="I54" s="25" t="str">
        <f>A51</f>
        <v>A11</v>
      </c>
      <c r="J54" s="27"/>
      <c r="K54" s="19">
        <f>SUM(K51:K53)</f>
        <v>0</v>
      </c>
      <c r="L54" s="46"/>
    </row>
    <row r="55" spans="1:12" ht="12.75">
      <c r="A55" s="44" t="s">
        <v>56</v>
      </c>
      <c r="B55" s="87"/>
      <c r="C55" s="88" t="s">
        <v>57</v>
      </c>
      <c r="D55" s="89"/>
      <c r="E55" s="88"/>
      <c r="F55" s="88"/>
      <c r="G55" s="88"/>
      <c r="H55" s="88"/>
      <c r="I55" s="88"/>
      <c r="J55" s="88"/>
      <c r="K55" s="90"/>
      <c r="L55" s="47"/>
    </row>
    <row r="56" spans="1:12" ht="12.75">
      <c r="A56" s="7"/>
      <c r="B56" s="91">
        <v>21</v>
      </c>
      <c r="C56" s="126" t="s">
        <v>91</v>
      </c>
      <c r="D56" s="92"/>
      <c r="E56" s="93"/>
      <c r="F56" s="94"/>
      <c r="G56" s="93" t="s">
        <v>35</v>
      </c>
      <c r="H56" s="95">
        <v>440</v>
      </c>
      <c r="I56" s="96"/>
      <c r="J56" s="97"/>
      <c r="K56" s="96">
        <f>H56*I56</f>
        <v>0</v>
      </c>
      <c r="L56" s="98"/>
    </row>
    <row r="57" spans="1:12" ht="13.5" thickBot="1">
      <c r="A57" s="7"/>
      <c r="B57" s="63">
        <f>B56+1</f>
        <v>22</v>
      </c>
      <c r="C57" s="126" t="s">
        <v>92</v>
      </c>
      <c r="D57" s="64"/>
      <c r="E57" s="64"/>
      <c r="F57" s="65"/>
      <c r="G57" s="64" t="s">
        <v>35</v>
      </c>
      <c r="H57" s="66">
        <v>240</v>
      </c>
      <c r="I57" s="67"/>
      <c r="J57" s="68"/>
      <c r="K57" s="69">
        <f>H57*I57</f>
        <v>0</v>
      </c>
      <c r="L57" s="70">
        <v>700</v>
      </c>
    </row>
    <row r="58" spans="1:12" s="45" customFormat="1" ht="18" customHeight="1" thickBot="1">
      <c r="A58" s="20"/>
      <c r="B58" s="21"/>
      <c r="C58" s="21"/>
      <c r="D58" s="22"/>
      <c r="E58" s="26"/>
      <c r="F58" s="21"/>
      <c r="G58" s="23"/>
      <c r="H58" s="24" t="s">
        <v>12</v>
      </c>
      <c r="I58" s="25" t="str">
        <f>A55</f>
        <v>A12</v>
      </c>
      <c r="J58" s="27"/>
      <c r="K58" s="19">
        <f>SUM(K56:K57)</f>
        <v>0</v>
      </c>
      <c r="L58" s="8"/>
    </row>
    <row r="59" spans="1:12" ht="13.5" thickBot="1">
      <c r="A59" s="28" t="s">
        <v>58</v>
      </c>
      <c r="B59" s="56">
        <v>23</v>
      </c>
      <c r="C59" s="125" t="s">
        <v>93</v>
      </c>
      <c r="D59" s="57"/>
      <c r="E59" s="57"/>
      <c r="F59" s="58"/>
      <c r="G59" s="57" t="s">
        <v>35</v>
      </c>
      <c r="H59" s="59">
        <v>4685</v>
      </c>
      <c r="I59" s="60"/>
      <c r="J59" s="61"/>
      <c r="K59" s="71">
        <f>H59*I59</f>
        <v>0</v>
      </c>
      <c r="L59" s="72">
        <v>2000</v>
      </c>
    </row>
    <row r="60" spans="1:12" s="45" customFormat="1" ht="18.75" customHeight="1" thickBot="1">
      <c r="A60" s="20"/>
      <c r="B60" s="21"/>
      <c r="C60" s="21"/>
      <c r="D60" s="22"/>
      <c r="E60" s="26"/>
      <c r="F60" s="21"/>
      <c r="G60" s="23"/>
      <c r="H60" s="24" t="s">
        <v>12</v>
      </c>
      <c r="I60" s="25" t="str">
        <f>A59</f>
        <v>A13</v>
      </c>
      <c r="J60" s="27"/>
      <c r="K60" s="19">
        <f>SUM(K59)</f>
        <v>0</v>
      </c>
      <c r="L60" s="8"/>
    </row>
    <row r="61" spans="1:12" ht="13.5" thickBot="1">
      <c r="A61" s="28" t="s">
        <v>59</v>
      </c>
      <c r="B61" s="56">
        <v>24</v>
      </c>
      <c r="C61" s="125" t="s">
        <v>80</v>
      </c>
      <c r="D61" s="57"/>
      <c r="E61" s="57"/>
      <c r="F61" s="58"/>
      <c r="G61" s="57" t="s">
        <v>34</v>
      </c>
      <c r="H61" s="59">
        <v>11600</v>
      </c>
      <c r="I61" s="60"/>
      <c r="J61" s="61"/>
      <c r="K61" s="71">
        <f>H61*I61</f>
        <v>0</v>
      </c>
      <c r="L61" s="72">
        <v>1100</v>
      </c>
    </row>
    <row r="62" spans="1:12" s="45" customFormat="1" ht="18.75" customHeight="1" thickBot="1">
      <c r="A62" s="20"/>
      <c r="B62" s="21"/>
      <c r="C62" s="21"/>
      <c r="D62" s="22"/>
      <c r="E62" s="26"/>
      <c r="F62" s="21"/>
      <c r="G62" s="23"/>
      <c r="H62" s="24" t="s">
        <v>12</v>
      </c>
      <c r="I62" s="25" t="str">
        <f>A61</f>
        <v>A14</v>
      </c>
      <c r="J62" s="27"/>
      <c r="K62" s="19">
        <f>SUM(K61)</f>
        <v>0</v>
      </c>
      <c r="L62" s="8"/>
    </row>
    <row r="63" spans="1:12" ht="22.5">
      <c r="A63" s="43" t="s">
        <v>60</v>
      </c>
      <c r="B63" s="73">
        <v>25</v>
      </c>
      <c r="C63" s="127" t="s">
        <v>61</v>
      </c>
      <c r="D63" s="74"/>
      <c r="E63" s="74"/>
      <c r="F63" s="75"/>
      <c r="G63" s="80" t="s">
        <v>35</v>
      </c>
      <c r="H63" s="82">
        <v>110</v>
      </c>
      <c r="I63" s="83"/>
      <c r="J63" s="78"/>
      <c r="K63" s="116">
        <f>H63*I63</f>
        <v>0</v>
      </c>
      <c r="L63" s="62"/>
    </row>
    <row r="64" spans="1:12" ht="23.25" thickBot="1">
      <c r="A64" s="43"/>
      <c r="B64" s="79">
        <v>26</v>
      </c>
      <c r="C64" s="128" t="s">
        <v>62</v>
      </c>
      <c r="D64" s="80"/>
      <c r="E64" s="80"/>
      <c r="F64" s="81"/>
      <c r="G64" s="80" t="s">
        <v>35</v>
      </c>
      <c r="H64" s="82">
        <v>250</v>
      </c>
      <c r="I64" s="83"/>
      <c r="J64" s="84"/>
      <c r="K64" s="117">
        <f>H64*I64</f>
        <v>0</v>
      </c>
      <c r="L64" s="98">
        <v>9100</v>
      </c>
    </row>
    <row r="65" spans="1:12" ht="18.75" customHeight="1" thickBot="1">
      <c r="A65" s="20"/>
      <c r="B65" s="21"/>
      <c r="C65" s="21"/>
      <c r="D65" s="22"/>
      <c r="E65" s="26"/>
      <c r="F65" s="21"/>
      <c r="G65" s="23"/>
      <c r="H65" s="24" t="s">
        <v>12</v>
      </c>
      <c r="I65" s="25" t="str">
        <f>A63</f>
        <v>A15</v>
      </c>
      <c r="J65" s="27"/>
      <c r="K65" s="19">
        <f>SUM(K63:K64)</f>
        <v>0</v>
      </c>
      <c r="L65" s="46"/>
    </row>
    <row r="66" spans="1:12" ht="13.5" thickBot="1">
      <c r="A66" s="28" t="s">
        <v>63</v>
      </c>
      <c r="B66" s="56">
        <v>27</v>
      </c>
      <c r="C66" s="125" t="s">
        <v>64</v>
      </c>
      <c r="D66" s="57"/>
      <c r="E66" s="57"/>
      <c r="F66" s="58"/>
      <c r="G66" s="57" t="s">
        <v>35</v>
      </c>
      <c r="H66" s="59">
        <v>115</v>
      </c>
      <c r="I66" s="60"/>
      <c r="J66" s="61"/>
      <c r="K66" s="71">
        <f>H66*I66</f>
        <v>0</v>
      </c>
      <c r="L66" s="72">
        <v>250</v>
      </c>
    </row>
    <row r="67" spans="1:12" s="45" customFormat="1" ht="18.75" customHeight="1" thickBot="1">
      <c r="A67" s="20"/>
      <c r="B67" s="21"/>
      <c r="C67" s="21"/>
      <c r="D67" s="22"/>
      <c r="E67" s="26"/>
      <c r="F67" s="21"/>
      <c r="G67" s="23"/>
      <c r="H67" s="24" t="s">
        <v>12</v>
      </c>
      <c r="I67" s="25" t="str">
        <f>A66</f>
        <v>A16</v>
      </c>
      <c r="J67" s="27"/>
      <c r="K67" s="19">
        <f>SUM(K66)</f>
        <v>0</v>
      </c>
      <c r="L67" s="8"/>
    </row>
    <row r="68" spans="1:12" ht="22.5">
      <c r="A68" s="50" t="s">
        <v>65</v>
      </c>
      <c r="B68" s="73">
        <v>28</v>
      </c>
      <c r="C68" s="127" t="s">
        <v>66</v>
      </c>
      <c r="D68" s="74"/>
      <c r="E68" s="74"/>
      <c r="F68" s="75"/>
      <c r="G68" s="74" t="s">
        <v>35</v>
      </c>
      <c r="H68" s="76">
        <v>100</v>
      </c>
      <c r="I68" s="77"/>
      <c r="J68" s="78"/>
      <c r="K68" s="77">
        <f>H68*I68</f>
        <v>0</v>
      </c>
      <c r="L68" s="62"/>
    </row>
    <row r="69" spans="1:12" ht="22.5">
      <c r="A69" s="7"/>
      <c r="B69" s="79">
        <f>B68+1</f>
        <v>29</v>
      </c>
      <c r="C69" s="128" t="s">
        <v>67</v>
      </c>
      <c r="D69" s="80"/>
      <c r="E69" s="80"/>
      <c r="F69" s="81"/>
      <c r="G69" s="80" t="s">
        <v>35</v>
      </c>
      <c r="H69" s="82">
        <v>3300</v>
      </c>
      <c r="I69" s="83"/>
      <c r="J69" s="84"/>
      <c r="K69" s="85">
        <f>H69*I69</f>
        <v>0</v>
      </c>
      <c r="L69" s="98"/>
    </row>
    <row r="70" spans="1:12" ht="23.25" thickBot="1">
      <c r="A70" s="7"/>
      <c r="B70" s="79">
        <f>B69+1</f>
        <v>30</v>
      </c>
      <c r="C70" s="128" t="s">
        <v>68</v>
      </c>
      <c r="D70" s="80"/>
      <c r="E70" s="80"/>
      <c r="F70" s="81"/>
      <c r="G70" s="80" t="s">
        <v>35</v>
      </c>
      <c r="H70" s="82">
        <v>1925</v>
      </c>
      <c r="I70" s="83"/>
      <c r="J70" s="84"/>
      <c r="K70" s="85">
        <f>H70*I70</f>
        <v>0</v>
      </c>
      <c r="L70" s="98">
        <v>1300</v>
      </c>
    </row>
    <row r="71" spans="1:12" ht="18.75" customHeight="1" thickBot="1">
      <c r="A71" s="20"/>
      <c r="B71" s="21"/>
      <c r="C71" s="21"/>
      <c r="D71" s="22"/>
      <c r="E71" s="26"/>
      <c r="F71" s="21"/>
      <c r="G71" s="23"/>
      <c r="H71" s="24" t="s">
        <v>12</v>
      </c>
      <c r="I71" s="25" t="str">
        <f>A68</f>
        <v>A17</v>
      </c>
      <c r="J71" s="27"/>
      <c r="K71" s="19">
        <f>SUM(K68:K70)</f>
        <v>0</v>
      </c>
      <c r="L71" s="46"/>
    </row>
    <row r="72" spans="1:12" ht="13.5" thickBot="1">
      <c r="A72" s="28" t="s">
        <v>69</v>
      </c>
      <c r="B72" s="56">
        <v>31</v>
      </c>
      <c r="C72" s="125" t="s">
        <v>94</v>
      </c>
      <c r="D72" s="57"/>
      <c r="E72" s="57"/>
      <c r="F72" s="58"/>
      <c r="G72" s="57" t="s">
        <v>52</v>
      </c>
      <c r="H72" s="59">
        <v>340</v>
      </c>
      <c r="I72" s="60"/>
      <c r="J72" s="61"/>
      <c r="K72" s="71">
        <f>H72*I72</f>
        <v>0</v>
      </c>
      <c r="L72" s="72">
        <v>14000</v>
      </c>
    </row>
    <row r="73" spans="1:12" ht="18.75" customHeight="1" thickBot="1">
      <c r="A73" s="20"/>
      <c r="B73" s="21"/>
      <c r="C73" s="21"/>
      <c r="D73" s="22"/>
      <c r="E73" s="26"/>
      <c r="F73" s="21"/>
      <c r="G73" s="23"/>
      <c r="H73" s="24" t="s">
        <v>12</v>
      </c>
      <c r="I73" s="25" t="str">
        <f>A72</f>
        <v>A18</v>
      </c>
      <c r="J73" s="27"/>
      <c r="K73" s="29">
        <f>SUM(K72)</f>
        <v>0</v>
      </c>
      <c r="L73" s="8"/>
    </row>
    <row r="74" spans="1:12" ht="12.75">
      <c r="A74" s="44" t="s">
        <v>71</v>
      </c>
      <c r="B74" s="87"/>
      <c r="C74" s="88" t="s">
        <v>70</v>
      </c>
      <c r="D74" s="89"/>
      <c r="E74" s="88"/>
      <c r="F74" s="88"/>
      <c r="G74" s="88"/>
      <c r="H74" s="88"/>
      <c r="I74" s="88"/>
      <c r="J74" s="88"/>
      <c r="K74" s="90"/>
      <c r="L74" s="47"/>
    </row>
    <row r="75" spans="1:12" ht="22.5">
      <c r="A75" s="7"/>
      <c r="B75" s="118">
        <v>32</v>
      </c>
      <c r="C75" s="128" t="s">
        <v>95</v>
      </c>
      <c r="D75" s="119"/>
      <c r="E75" s="120"/>
      <c r="F75" s="121"/>
      <c r="G75" s="132" t="s">
        <v>35</v>
      </c>
      <c r="H75" s="130">
        <v>3400</v>
      </c>
      <c r="I75" s="96"/>
      <c r="J75" s="97"/>
      <c r="K75" s="96">
        <f>H75*I75</f>
        <v>0</v>
      </c>
      <c r="L75" s="98">
        <v>900</v>
      </c>
    </row>
    <row r="76" spans="1:12" ht="23.25" thickBot="1">
      <c r="A76" s="7"/>
      <c r="B76" s="79">
        <v>33</v>
      </c>
      <c r="C76" s="128" t="s">
        <v>96</v>
      </c>
      <c r="D76" s="64"/>
      <c r="E76" s="64"/>
      <c r="F76" s="65"/>
      <c r="G76" s="80" t="s">
        <v>35</v>
      </c>
      <c r="H76" s="82">
        <v>2550</v>
      </c>
      <c r="I76" s="67"/>
      <c r="J76" s="68"/>
      <c r="K76" s="69">
        <f>H76*I76</f>
        <v>0</v>
      </c>
      <c r="L76" s="70"/>
    </row>
    <row r="77" spans="1:12" s="45" customFormat="1" ht="18" customHeight="1" thickBot="1">
      <c r="A77" s="20"/>
      <c r="B77" s="21"/>
      <c r="C77" s="21"/>
      <c r="D77" s="22"/>
      <c r="E77" s="26"/>
      <c r="F77" s="21"/>
      <c r="G77" s="23"/>
      <c r="H77" s="24" t="s">
        <v>12</v>
      </c>
      <c r="I77" s="25" t="str">
        <f>A74</f>
        <v>A19</v>
      </c>
      <c r="J77" s="27"/>
      <c r="K77" s="19">
        <f>SUM(K75:K76)</f>
        <v>0</v>
      </c>
      <c r="L77" s="8"/>
    </row>
    <row r="78" spans="1:12" ht="23.25" thickBot="1">
      <c r="A78" s="50" t="s">
        <v>72</v>
      </c>
      <c r="B78" s="122">
        <v>34</v>
      </c>
      <c r="C78" s="127" t="s">
        <v>73</v>
      </c>
      <c r="D78" s="74"/>
      <c r="E78" s="74"/>
      <c r="F78" s="75"/>
      <c r="G78" s="74" t="s">
        <v>35</v>
      </c>
      <c r="H78" s="76">
        <v>45</v>
      </c>
      <c r="I78" s="77"/>
      <c r="J78" s="78"/>
      <c r="K78" s="123">
        <f>H78*I78</f>
        <v>0</v>
      </c>
      <c r="L78" s="72">
        <v>50</v>
      </c>
    </row>
    <row r="79" spans="1:12" ht="18.75" customHeight="1" thickBot="1">
      <c r="A79" s="20"/>
      <c r="B79" s="21"/>
      <c r="C79" s="21"/>
      <c r="D79" s="22"/>
      <c r="E79" s="26"/>
      <c r="F79" s="21"/>
      <c r="G79" s="23"/>
      <c r="H79" s="24" t="s">
        <v>12</v>
      </c>
      <c r="I79" s="25" t="str">
        <f>A78</f>
        <v>A20</v>
      </c>
      <c r="J79" s="27"/>
      <c r="K79" s="29">
        <f>SUM(K78)</f>
        <v>0</v>
      </c>
      <c r="L79" s="8"/>
    </row>
    <row r="80" spans="1:12" ht="23.25" thickBot="1">
      <c r="A80" s="50" t="s">
        <v>74</v>
      </c>
      <c r="B80" s="73">
        <v>35</v>
      </c>
      <c r="C80" s="127" t="s">
        <v>97</v>
      </c>
      <c r="D80" s="74"/>
      <c r="E80" s="74"/>
      <c r="F80" s="75"/>
      <c r="G80" s="74" t="s">
        <v>35</v>
      </c>
      <c r="H80" s="76">
        <v>670</v>
      </c>
      <c r="I80" s="77"/>
      <c r="J80" s="78"/>
      <c r="K80" s="123">
        <f>H80*I80</f>
        <v>0</v>
      </c>
      <c r="L80" s="72">
        <v>59000</v>
      </c>
    </row>
    <row r="81" spans="1:12" ht="18.75" customHeight="1" thickBot="1">
      <c r="A81" s="20"/>
      <c r="B81" s="21"/>
      <c r="C81" s="21"/>
      <c r="D81" s="22"/>
      <c r="E81" s="26"/>
      <c r="F81" s="21"/>
      <c r="G81" s="23"/>
      <c r="H81" s="24" t="s">
        <v>12</v>
      </c>
      <c r="I81" s="25" t="str">
        <f>A80</f>
        <v>A21</v>
      </c>
      <c r="J81" s="27"/>
      <c r="K81" s="29">
        <f>SUM(K80)</f>
        <v>0</v>
      </c>
      <c r="L81" s="8"/>
    </row>
    <row r="82" spans="1:12" ht="13.5" thickBot="1">
      <c r="A82" s="50" t="s">
        <v>75</v>
      </c>
      <c r="B82" s="122">
        <v>36</v>
      </c>
      <c r="C82" s="127" t="s">
        <v>77</v>
      </c>
      <c r="D82" s="74"/>
      <c r="E82" s="74"/>
      <c r="F82" s="75"/>
      <c r="G82" s="74" t="s">
        <v>34</v>
      </c>
      <c r="H82" s="76">
        <v>100</v>
      </c>
      <c r="I82" s="77"/>
      <c r="J82" s="78"/>
      <c r="K82" s="123">
        <f>H82*I82</f>
        <v>0</v>
      </c>
      <c r="L82" s="72">
        <v>6000</v>
      </c>
    </row>
    <row r="83" spans="1:12" ht="18.75" customHeight="1" thickBot="1">
      <c r="A83" s="20"/>
      <c r="B83" s="21"/>
      <c r="C83" s="21"/>
      <c r="D83" s="22"/>
      <c r="E83" s="26"/>
      <c r="F83" s="21"/>
      <c r="G83" s="23"/>
      <c r="H83" s="24" t="s">
        <v>12</v>
      </c>
      <c r="I83" s="25" t="str">
        <f>A82</f>
        <v>A22</v>
      </c>
      <c r="J83" s="27"/>
      <c r="K83" s="29">
        <f>SUM(K82)</f>
        <v>0</v>
      </c>
      <c r="L83" s="8"/>
    </row>
    <row r="84" spans="1:12" ht="13.5" thickBot="1">
      <c r="A84" s="50" t="s">
        <v>76</v>
      </c>
      <c r="B84" s="73">
        <v>37</v>
      </c>
      <c r="C84" s="127" t="s">
        <v>78</v>
      </c>
      <c r="D84" s="74"/>
      <c r="E84" s="74"/>
      <c r="F84" s="75"/>
      <c r="G84" s="74" t="s">
        <v>34</v>
      </c>
      <c r="H84" s="76">
        <v>10</v>
      </c>
      <c r="I84" s="77"/>
      <c r="J84" s="78"/>
      <c r="K84" s="123">
        <f>H84*I84</f>
        <v>0</v>
      </c>
      <c r="L84" s="72">
        <v>70</v>
      </c>
    </row>
    <row r="85" spans="1:12" ht="18.75" customHeight="1" thickBot="1">
      <c r="A85" s="20"/>
      <c r="B85" s="21"/>
      <c r="C85" s="21"/>
      <c r="D85" s="22"/>
      <c r="E85" s="26"/>
      <c r="F85" s="21"/>
      <c r="G85" s="23"/>
      <c r="H85" s="24" t="s">
        <v>12</v>
      </c>
      <c r="I85" s="25" t="str">
        <f>A84</f>
        <v>A23</v>
      </c>
      <c r="J85" s="27"/>
      <c r="K85" s="29">
        <f>SUM(K84)</f>
        <v>0</v>
      </c>
      <c r="L85" s="8"/>
    </row>
    <row r="86" spans="1:12" ht="13.5" thickBot="1">
      <c r="A86" s="50" t="s">
        <v>101</v>
      </c>
      <c r="B86" s="73">
        <v>38</v>
      </c>
      <c r="C86" s="127" t="s">
        <v>102</v>
      </c>
      <c r="D86" s="74"/>
      <c r="E86" s="74"/>
      <c r="F86" s="75"/>
      <c r="G86" s="74" t="s">
        <v>34</v>
      </c>
      <c r="H86" s="76">
        <v>62</v>
      </c>
      <c r="I86" s="77"/>
      <c r="J86" s="78"/>
      <c r="K86" s="123">
        <f>H86*I86</f>
        <v>0</v>
      </c>
      <c r="L86" s="72">
        <v>5200</v>
      </c>
    </row>
    <row r="87" spans="1:12" ht="18.75" customHeight="1" thickBot="1">
      <c r="A87" s="20"/>
      <c r="B87" s="21"/>
      <c r="C87" s="21"/>
      <c r="D87" s="22"/>
      <c r="E87" s="26"/>
      <c r="F87" s="21"/>
      <c r="G87" s="23"/>
      <c r="H87" s="24" t="s">
        <v>12</v>
      </c>
      <c r="I87" s="25" t="str">
        <f>A86</f>
        <v>A24</v>
      </c>
      <c r="J87" s="27"/>
      <c r="K87" s="29">
        <f>SUM(K86)</f>
        <v>0</v>
      </c>
      <c r="L87" s="8"/>
    </row>
  </sheetData>
  <sheetProtection/>
  <printOptions horizontalCentered="1"/>
  <pageMargins left="0.11811023622047245" right="0.11811023622047245" top="0.8661417322834646" bottom="0.2362204724409449" header="0.6299212598425197" footer="0.1968503937007874"/>
  <pageSetup horizontalDpi="600" verticalDpi="600" orientation="landscape" paperSize="9" scale="92" r:id="rId1"/>
  <headerFooter scaleWithDoc="0">
    <oddHeader>&amp;L&amp;"Times New Roman,Pogrubiona"&amp;14DZP-PN/17/2019&amp;R&amp;"Times New Roman,Pogrubiona"&amp;14Załącznik nr 2A</oddHeader>
    <oddFooter>&amp;L&amp;"Arial,Normalny"&amp;8Białostockie Centrum Onkologii&amp;R&amp;"Arial,Normalny"Strona: &amp;P/&amp;N</oddFooter>
  </headerFooter>
  <rowBreaks count="2" manualBreakCount="2">
    <brk id="39" max="11" man="1"/>
    <brk id="67" max="11" man="1"/>
  </rowBreaks>
  <ignoredErrors>
    <ignoredError sqref="A18:L18" numberStoredAsText="1"/>
    <ignoredError sqref="K25:K30 K31 K39 K43 K50 K58 K60:K62 K67 K71 K77 K79:K85 K65 K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2019-07-12T09:43:03Z</cp:lastPrinted>
  <dcterms:created xsi:type="dcterms:W3CDTF">2000-02-01T14:14:43Z</dcterms:created>
  <dcterms:modified xsi:type="dcterms:W3CDTF">2019-07-15T10:10:12Z</dcterms:modified>
  <cp:category/>
  <cp:version/>
  <cp:contentType/>
  <cp:contentStatus/>
</cp:coreProperties>
</file>