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700" windowHeight="7836" activeTab="0"/>
  </bookViews>
  <sheets>
    <sheet name="Arkusz" sheetId="1" r:id="rId1"/>
  </sheets>
  <definedNames>
    <definedName name="_xlnm.Print_Titles" localSheetId="0">'Arkusz'!$10:$12</definedName>
  </definedNames>
  <calcPr fullCalcOnLoad="1"/>
</workbook>
</file>

<file path=xl/sharedStrings.xml><?xml version="1.0" encoding="utf-8"?>
<sst xmlns="http://schemas.openxmlformats.org/spreadsheetml/2006/main" count="96" uniqueCount="64">
  <si>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</si>
  <si>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</si>
  <si>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</si>
  <si>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</si>
  <si>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</si>
  <si>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</si>
  <si>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</si>
  <si>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</si>
  <si>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</si>
  <si>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</si>
  <si>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</si>
  <si>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szt.</t>
  </si>
  <si>
    <t>CENA GRUPY</t>
  </si>
  <si>
    <t>Wadium</t>
  </si>
  <si>
    <t>Jednostka
miary</t>
  </si>
  <si>
    <t>3.</t>
  </si>
  <si>
    <t>Nr
gr.</t>
  </si>
  <si>
    <t>Nr
poz.</t>
  </si>
  <si>
    <t>VAT
(%)</t>
  </si>
  <si>
    <t>Cena brutto
(zł)</t>
  </si>
  <si>
    <t>Cena
jednostkowa
brutto (zł)</t>
  </si>
  <si>
    <t>ZAPOZNAJ SIĘ Z INSTRUKCJĄ:</t>
  </si>
  <si>
    <t>A1</t>
  </si>
  <si>
    <t>A2</t>
  </si>
  <si>
    <t>b) stawkę podatku od towarów i usług, w kolumnie 8 - VAT (%), należy wpisać cyfrą np. 5, 8, 23,</t>
  </si>
  <si>
    <t>c) cenę brutto pozycji należy obliczyć: Cena brutto (zł) (kolumna 9) = Ilość (kolumna 6) x Cena jednostkowa brutto (zł) (kolumna 7).</t>
  </si>
  <si>
    <t>A3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</si>
  <si>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</si>
  <si>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Nazwa handlowa
i numer katalogowy</t>
  </si>
  <si>
    <t>Instrukcja obliczenia ceny oferowanej pozycji (dostyczy pozostałych pozycji):</t>
  </si>
  <si>
    <t>a) cenę jednostkową brutto (zł) pozycji należy wpisać do formularza cenowego z dokładnością do 1 grosza (kolumna 7),</t>
  </si>
  <si>
    <r>
      <rPr>
        <b/>
        <sz val="9"/>
        <rFont val="Arial"/>
        <family val="2"/>
      </rPr>
      <t>W przypadku zaoferowania</t>
    </r>
    <r>
      <rPr>
        <sz val="9"/>
        <rFont val="Arial"/>
        <family val="2"/>
      </rPr>
      <t xml:space="preserve"> materiałów medycznych zawierających części lub elementy nieujęte w opisie produktu (nie dotyczy części lub elementów o charakterze wyłącznie konstrukcyjnym)</t>
    </r>
  </si>
  <si>
    <t>lub w przypadku modyfikacji kolumn 5 i 6, wymagana jest zgoda Zamawiającego w trybie art. 38 Pzp.</t>
  </si>
  <si>
    <t>Trójkomorowy worek do żywienia drogą wkłucia centralnego o poj. 986 ml, zawierający 8 g azotu, energii niebiałkowej 900 kcal. Zawierający mieszaninę 4 rodzajów  emulsji tłuszczowej w tym olej rybi 15%, olej sojowy, MCT, olej z oliwek , węglowodany i elektrolity.</t>
  </si>
  <si>
    <t>Trójkomorowy worek do wkłucia centralnego o poj. 493 ml zawierający 4 g azotu , energii niebiałkowej 450  kcal. Zawierający mieszaninę 4 rodzajów emulsji tłuszczowej w tym olej rybi 15% , olej sojowy, MCT, olej z oliwek, węglowodany i elektrolity.</t>
  </si>
  <si>
    <t>Trójkomorowy worek do żywienia drogą wkłucia centralnego zawierający ok. 71,8 g aminokwasów , azotu 10g, 3 rodzaje kwasów tłuszczowych 50% MCT/ 40% LCT ,10% oleju rybiego ze zwiększona ilością kwasów omega 3 ( razem ok. 50g), cynk. Pojemność 1250 ml.</t>
  </si>
  <si>
    <t>Worek trzykomorowy do żywienia pozajelitowego  do podawania   obwodowo i centralnie , zawierający  elektrolity, aminokwasy,  glukozę i emulsję tłuszczową (20% oleju rybiego, 25%oleju z oliwek i 30% oleju sojowego, 25% oleju kokosowego). Zawartości aminokwasów 34 g i energia całkowita 751 kcal, objętośc 1085 ml.</t>
  </si>
  <si>
    <t>Worek trzykomorowy do żywienia pozajelitowego  do podawania   centralnie , zawierający  elektrolity, aminokwasy,  glukozę i emulsję tłuszczową (20% oleju rybiego, 25%oleju z oliwek i 30% oleju sojowego, 25% oleju kokosowego). Zawartości aminokwasów 73  g i energia całkowita 1567 kcal, objętośc 1435 ml.</t>
  </si>
  <si>
    <t>Koncentrat  pierwiastków śladowych do żywienia pozajelitowego - amp. 10 ml, stabilność po rozcieńczeniu min 24 h.</t>
  </si>
  <si>
    <t xml:space="preserve">Koncentrat fosforanów do żywienia pozajelitowego fiolka 20 ml zawierajaca w 1 ml: 2mmol fosforanów, 1,5 mmol sodu, 1,5 mmol potasu. Osmolarność: 3200 mOsm/kg H2O, pH 6,2 - 6,5. </t>
  </si>
  <si>
    <t>Jałowa liofilizowana mieszanina witamin rozpuszczalnych w wodzie i tłuszczach do przygotowania roztworu do wlewów dożylnych, opakowanie fiolka, stabilność po rozcieńczeniu min. 24 h.</t>
  </si>
  <si>
    <t>Worek trzykomorowy do żywienia pozajelitowego  do podawania obwodowo lub centralnie , zawierający elektrolity,  aminokwasy,  glukozę i emulsję tłuszczową (80% oleju z oliwek i 20% oleju sojowego). Zawartość azotu 4 g, energia niebiałkowa 600 kcal, energia całkowita 700 kcal, objętość 1000 ml. Stosunek energii pozabiałkowej do azotu 150.</t>
  </si>
  <si>
    <t>Worek trzykomorowy do żywienia pozajelitowego  do podawania obwodowo lub centralnie , zawierający elektrolity,  aminokwasy,  glukozę i emulsję tłuszczową (80% oleju z oliwek i 20% oleju sojowego). Zawartość azotu 6 g, energia niebiałkowa 900 kcal, eneria całkowita 1050 kcal, objętość 1500 ml. Stosunek energii pozabiałkowej do azotu 150.</t>
  </si>
  <si>
    <t>Worek trzykomorowy do żywienia pozajelitowego  do podawania  centralnie , zawierający elektrolity aminokwasy,  glukozę i emulsję tłuszczową (80% oleju z oliwek i 20% oleju sojowego). Zawartości azotu min 9g/L, energia niebiałkowa 800-850 kcal, energia całkowita  1000-1100 kcal, objętość 1000 ml. Stosunek energii pozabiałkowej do azotu 93.</t>
  </si>
  <si>
    <t>Worek trzykomorowy do żywienia pozajelitowego  do podawania  centralnie , zawierający  elektrolity, aminokwasy,  glukozę i emulsję tłuszczową (80% oleju z oliwek i 20% oleju sojowego). Zawartości azotu 13 - 13,5 g, energia niebiałkowa 1200-1300 kcal, energia całkowita 1550-1600 kcal, objętość 1500 ml. Stosunek energii pozabiałkowej do azotu poniżej 93.</t>
  </si>
  <si>
    <t>Worek trzykomorowy do żywienia pozajelitowego  do podawania centralnie , zawierający elektrolity,  aminokwasy,  glukozę i emulsję tłuszczową (80% oleju z oliwek i 20% oleju sojowego). Zawartość azotu 10-10,5 g i energia calkowita 1700-1750 kcal, objętość 1500 ml. Stosunek energii pozabiałkowej do azotu 130-140.</t>
  </si>
  <si>
    <t>Worek trzykomorowy do żywienia pozajelitowego  do podawania  centralnie , zawierający  elektrolity, aminokwasy,  glukozę i emulsję tłuszczową (80% oleju z oliwek i 20% oleju sojowego). Zawartość aminokwasów 49,4 g i energia całkowita 620 kcal, objętość 650 ml.</t>
  </si>
  <si>
    <t xml:space="preserve">Dwukomorowy worek do żywienia pozajelitowego do podawania drogą żył centralnych o zawartości azotu 12,4 g, energia całkowita 1350 kcal,  pojemność 1500 ml.           </t>
  </si>
  <si>
    <t>Dieta do podaży zgłębnikiem w  w ostrych i przewlekłych chorobach wątroby oraz przed transplantacją. Zawiera wysoką zawartośc aminokwasów rozgałęzionych, niską aromatycznych, wysokokaloryczna (1,3kcal/ml),  niskobiałkowa (4g/100ml).  Zawiera tłuszcze MCT. Opakowanie - worek zabezpieczony samozasklepiającą się membrną, o objętości  500 ml.</t>
  </si>
  <si>
    <t>Dieta kompletna do podaży przez zgłębnik , wysokobiałkowa dla pacjentów  krytycznie chorych  ( 9,3g/100ml ,37 % energii) ,  niskowęglowodanowa ( 7,3g/100ml, 29% energii),   normokaloryczna (1kcal/ml).  Niska osmomolarność (280mOsm/l), oparta na hydrolizowanym białku serwatkowym , 50% tłuszczy stanowią MCT. Objętość 500ml butelka.</t>
  </si>
  <si>
    <t>Dieta kompletna do podaży przez  zgłębnik,  normokaloryczna(1kcal/l) i normobiałkowa ( 4g białka, 100% białka serwatkowego) płynna dieta peptydowa, bogata w kwasy tłuszczowe MCT (70%), osmomolarność  220mOsm/l, opakowanie 500 ml.</t>
  </si>
  <si>
    <t>Trójkomorowy worek do wkłucia centralnego o poj. 1012ml , zawierający 10,6 g azotu (energii niebiałkowej 635 kcal), mieszaninę 4 rodzajów emulsji tłuszczowej, w tym olej rybi 15% , olej sojowy, MCT, olej z oliwek, węglowodany i elektrolity.</t>
  </si>
  <si>
    <t>Worek trzykomorowy do żywienia pozajelitowego  do podawania  centralnie , zawierający  elektrolity, aminokwasy,  glukozę i emulsję tłuszczową (80% oleju z oliwek i 20% oleju sojowego). Zawartość aminokwasów 75,9 g i energia całkowita 950 kcal, objętośc 1000 ml.</t>
  </si>
  <si>
    <t>A4</t>
  </si>
  <si>
    <t>A5</t>
  </si>
  <si>
    <t>A6</t>
  </si>
  <si>
    <t>A7</t>
  </si>
  <si>
    <t>A8</t>
  </si>
  <si>
    <t>A9</t>
  </si>
  <si>
    <t>Kompletna dieta do żywienia dojelitowego, przeznaczona dla pacjentów chorych na cukrzycę, o niskiej zawartości węglowodanów (skrobia  i fruktoza) max. do 10g/100ml, o dużej  zawartości błonnika –  1,5g/100ml, zawierająca białka mleka i kazeinę, ω-3 kwasy tłuszczowe, normokaloryczna 1 kcal/ml, o osmolarności do 345 mOsmol/l.Opakowanie worek z samozasklepiającą się membraną 1000 ml.</t>
  </si>
  <si>
    <t>Kompletna dieta do żywienia dojelitowego, bogatobiałkowa – co najmniej 27% energii białkowej 10g/100 ml, oparta na białku kazeinowym i hydrolizacie serwatki , o wysokiej zawartości ω-3 kwasów tłuszczowych, tłuszczy MCT i antyoksydantów, wysokokaloryczna 1,5 kcal/ml, bogatoresztkowa, o osmolarności do 340 mOsmol/l.Opakowanie worek z samozasklepiającą się membraną500 ml.</t>
  </si>
  <si>
    <t>Koncentrat fosforanów organicznych do żywienia pozajelitowego a  fiolka 20 ml , zawierająca w 1 ml: 1 mmol fosforu i 2 mmol sodu w postaci glicerolofosforanu sodu.</t>
  </si>
  <si>
    <t>Kompletna dieta do żywienia dojelitowego , normokaloryczna 1,2 kcal/ml, bogatobiałkowa , zawierająca białko kazeinowe i serwatkowe ω-3 kwasy tłuszczowe, bogatoresztkowa , o osmomolarności do 345 mOsm/l. Opakowanie - worek zabezpieczony samozasklepiającą się membraną, o objętości 1000 ml.</t>
  </si>
  <si>
    <t>Worek trzykomorowy do żywienia pozajelitowego do podawania obwodowo i centralnie, zawierający elektrolity, aminokwasy, glukozę i emulsję tłuszczową (20% oleju rybiego, 25%oleju z oliwek i 30% oleju sojowego, 25% oleju kokosowego). O poj. 1450 ml., na: Worek trzykomorowy do żywienia pozajelitowego  do podawania  centralnie , zawierający  elektrolity, aminokwasy,  glukozę i emulsję tłuszczową (20% oleju rybiego, 25%oleju z oliwek i 30% oleju sojowego,25% oleju kokosowego). Zawartości aminokwasów 55 g i energia całkowita 1184 kcal, objętośc 1085 ml.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</si>
</sst>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  <numFmt numFmtId="179" formatCode="_-[$€-2]\ * #,##0.00_-;\-[$€-2]\ * #,##0.00_-;_-[$€-2]\ * &quot;-&quot;??_-;_-@_-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8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69" fontId="3" fillId="0" borderId="17" xfId="0" applyNumberFormat="1" applyFont="1" applyFill="1" applyBorder="1" applyAlignment="1">
      <alignment horizontal="center"/>
    </xf>
    <xf numFmtId="169" fontId="3" fillId="0" borderId="18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0" fontId="5" fillId="0" borderId="20" xfId="53" applyFont="1" applyFill="1" applyBorder="1" applyAlignment="1">
      <alignment horizontal="left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20" xfId="53" applyFont="1" applyFill="1" applyBorder="1" applyAlignment="1">
      <alignment horizontal="center"/>
      <protection/>
    </xf>
    <xf numFmtId="3" fontId="5" fillId="0" borderId="20" xfId="53" applyNumberFormat="1" applyFont="1" applyFill="1" applyBorder="1" applyAlignment="1">
      <alignment horizontal="center"/>
      <protection/>
    </xf>
    <xf numFmtId="4" fontId="5" fillId="0" borderId="2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0" fontId="7" fillId="33" borderId="2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vertical="top"/>
    </xf>
    <xf numFmtId="0" fontId="5" fillId="35" borderId="20" xfId="0" applyFont="1" applyFill="1" applyBorder="1" applyAlignment="1">
      <alignment horizontal="center"/>
    </xf>
    <xf numFmtId="0" fontId="5" fillId="0" borderId="23" xfId="53" applyFont="1" applyFill="1" applyBorder="1" applyAlignment="1">
      <alignment horizontal="left"/>
      <protection/>
    </xf>
    <xf numFmtId="0" fontId="5" fillId="0" borderId="25" xfId="53" applyFont="1" applyFill="1" applyBorder="1" applyAlignment="1">
      <alignment horizontal="left"/>
      <protection/>
    </xf>
    <xf numFmtId="0" fontId="5" fillId="0" borderId="25" xfId="53" applyFont="1" applyFill="1" applyBorder="1" applyAlignment="1">
      <alignment horizontal="center"/>
      <protection/>
    </xf>
    <xf numFmtId="3" fontId="5" fillId="0" borderId="25" xfId="53" applyNumberFormat="1" applyFont="1" applyFill="1" applyBorder="1" applyAlignment="1">
      <alignment horizontal="center"/>
      <protection/>
    </xf>
    <xf numFmtId="4" fontId="5" fillId="0" borderId="25" xfId="0" applyNumberFormat="1" applyFont="1" applyFill="1" applyBorder="1" applyAlignment="1">
      <alignment horizontal="right"/>
    </xf>
    <xf numFmtId="1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0" fontId="5" fillId="0" borderId="28" xfId="0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6" fillId="0" borderId="3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right"/>
    </xf>
    <xf numFmtId="1" fontId="8" fillId="33" borderId="31" xfId="0" applyNumberFormat="1" applyFont="1" applyFill="1" applyBorder="1" applyAlignment="1">
      <alignment horizontal="center"/>
    </xf>
    <xf numFmtId="1" fontId="8" fillId="33" borderId="3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69" fontId="3" fillId="0" borderId="18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/>
    </xf>
    <xf numFmtId="1" fontId="6" fillId="0" borderId="16" xfId="0" applyNumberFormat="1" applyFont="1" applyFill="1" applyBorder="1" applyAlignment="1">
      <alignment horizontal="left"/>
    </xf>
    <xf numFmtId="0" fontId="5" fillId="0" borderId="33" xfId="53" applyFont="1" applyFill="1" applyBorder="1" applyAlignment="1">
      <alignment vertical="center"/>
      <protection/>
    </xf>
    <xf numFmtId="0" fontId="5" fillId="0" borderId="34" xfId="53" applyFont="1" applyFill="1" applyBorder="1" applyAlignment="1">
      <alignment vertical="center"/>
      <protection/>
    </xf>
    <xf numFmtId="0" fontId="5" fillId="0" borderId="35" xfId="53" applyFont="1" applyFill="1" applyBorder="1" applyAlignment="1">
      <alignment horizontal="left" vertical="center"/>
      <protection/>
    </xf>
    <xf numFmtId="1" fontId="8" fillId="33" borderId="3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37" xfId="53" applyFont="1" applyFill="1" applyBorder="1" applyAlignment="1">
      <alignment horizontal="left"/>
      <protection/>
    </xf>
    <xf numFmtId="0" fontId="5" fillId="0" borderId="38" xfId="53" applyFont="1" applyFill="1" applyBorder="1" applyAlignment="1">
      <alignment horizontal="left"/>
      <protection/>
    </xf>
    <xf numFmtId="0" fontId="5" fillId="0" borderId="38" xfId="53" applyFont="1" applyFill="1" applyBorder="1" applyAlignment="1">
      <alignment horizontal="center"/>
      <protection/>
    </xf>
    <xf numFmtId="3" fontId="5" fillId="0" borderId="38" xfId="53" applyNumberFormat="1" applyFont="1" applyFill="1" applyBorder="1" applyAlignment="1">
      <alignment horizontal="center"/>
      <protection/>
    </xf>
    <xf numFmtId="4" fontId="5" fillId="0" borderId="38" xfId="0" applyNumberFormat="1" applyFont="1" applyFill="1" applyBorder="1" applyAlignment="1">
      <alignment horizontal="right"/>
    </xf>
    <xf numFmtId="1" fontId="5" fillId="0" borderId="38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right"/>
    </xf>
    <xf numFmtId="0" fontId="5" fillId="0" borderId="40" xfId="53" applyFont="1" applyFill="1" applyBorder="1" applyAlignment="1">
      <alignment horizontal="left" vertical="center" wrapText="1"/>
      <protection/>
    </xf>
    <xf numFmtId="0" fontId="5" fillId="0" borderId="41" xfId="53" applyFont="1" applyFill="1" applyBorder="1" applyAlignment="1">
      <alignment horizontal="left" vertical="center" wrapText="1"/>
      <protection/>
    </xf>
    <xf numFmtId="0" fontId="5" fillId="0" borderId="42" xfId="53" applyFont="1" applyFill="1" applyBorder="1" applyAlignment="1">
      <alignment horizontal="left" vertical="center" wrapText="1"/>
      <protection/>
    </xf>
    <xf numFmtId="0" fontId="5" fillId="0" borderId="43" xfId="53" applyFont="1" applyFill="1" applyBorder="1" applyAlignment="1">
      <alignment horizontal="left" vertical="center" wrapText="1"/>
      <protection/>
    </xf>
    <xf numFmtId="0" fontId="5" fillId="0" borderId="44" xfId="53" applyFont="1" applyFill="1" applyBorder="1" applyAlignment="1">
      <alignment horizontal="left" vertical="center" wrapText="1"/>
      <protection/>
    </xf>
    <xf numFmtId="0" fontId="5" fillId="0" borderId="35" xfId="53" applyFont="1" applyFill="1" applyBorder="1" applyAlignment="1">
      <alignment horizontal="left" vertical="center" wrapText="1"/>
      <protection/>
    </xf>
    <xf numFmtId="0" fontId="5" fillId="0" borderId="33" xfId="53" applyFont="1" applyFill="1" applyBorder="1" applyAlignment="1">
      <alignment horizontal="left" vertical="center" wrapText="1"/>
      <protection/>
    </xf>
    <xf numFmtId="0" fontId="5" fillId="0" borderId="34" xfId="53" applyFont="1" applyFill="1" applyBorder="1" applyAlignment="1">
      <alignment horizontal="left" vertical="center" wrapText="1"/>
      <protection/>
    </xf>
    <xf numFmtId="0" fontId="5" fillId="0" borderId="45" xfId="53" applyFont="1" applyFill="1" applyBorder="1" applyAlignment="1">
      <alignment horizontal="left" vertical="center" wrapText="1"/>
      <protection/>
    </xf>
    <xf numFmtId="0" fontId="5" fillId="0" borderId="46" xfId="53" applyFont="1" applyFill="1" applyBorder="1" applyAlignment="1">
      <alignment horizontal="left" vertical="center" wrapText="1"/>
      <protection/>
    </xf>
    <xf numFmtId="0" fontId="5" fillId="0" borderId="47" xfId="53" applyFont="1" applyFill="1" applyBorder="1" applyAlignment="1">
      <alignment horizontal="left" vertical="center" wrapText="1"/>
      <protection/>
    </xf>
    <xf numFmtId="0" fontId="5" fillId="34" borderId="44" xfId="53" applyFont="1" applyFill="1" applyBorder="1" applyAlignment="1">
      <alignment horizontal="left" vertical="center" wrapText="1"/>
      <protection/>
    </xf>
    <xf numFmtId="0" fontId="5" fillId="34" borderId="40" xfId="53" applyFont="1" applyFill="1" applyBorder="1" applyAlignment="1">
      <alignment horizontal="left" vertical="center" wrapText="1"/>
      <protection/>
    </xf>
    <xf numFmtId="0" fontId="5" fillId="34" borderId="41" xfId="53" applyFont="1" applyFill="1" applyBorder="1" applyAlignment="1">
      <alignment horizontal="left" vertical="center" wrapText="1"/>
      <protection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top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169" fontId="3" fillId="0" borderId="52" xfId="0" applyNumberFormat="1" applyFont="1" applyFill="1" applyBorder="1" applyAlignment="1">
      <alignment horizont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showGridLines="0" showZeros="0" tabSelected="1" view="pageBreakPreview" zoomScaleSheetLayoutView="100" workbookViewId="0" topLeftCell="A1">
      <selection activeCell="A9" sqref="A9"/>
    </sheetView>
  </sheetViews>
  <sheetFormatPr defaultColWidth="9.125" defaultRowHeight="12.75"/>
  <cols>
    <col min="1" max="1" width="4.375" style="2" customWidth="1"/>
    <col min="2" max="2" width="4.00390625" style="2" customWidth="1"/>
    <col min="3" max="4" width="37.625" style="2" customWidth="1"/>
    <col min="5" max="9" width="12.875" style="2" customWidth="1"/>
    <col min="10" max="10" width="11.625" style="2" customWidth="1"/>
    <col min="11" max="16384" width="9.125" style="2" customWidth="1"/>
  </cols>
  <sheetData>
    <row r="1" s="3" customFormat="1" ht="24" customHeight="1">
      <c r="A1" s="52" t="s">
        <v>21</v>
      </c>
    </row>
    <row r="2" spans="1:10" s="3" customFormat="1" ht="18" customHeight="1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1.25" customHeight="1">
      <c r="A3" s="1" t="s">
        <v>32</v>
      </c>
      <c r="B3" s="1"/>
      <c r="C3" s="1"/>
      <c r="D3" s="1"/>
      <c r="E3" s="1"/>
      <c r="F3" s="1"/>
      <c r="G3" s="1"/>
      <c r="H3" s="1"/>
      <c r="I3" s="1"/>
      <c r="J3" s="1"/>
    </row>
    <row r="4" s="3" customFormat="1" ht="18" customHeight="1">
      <c r="A4" s="3" t="s">
        <v>27</v>
      </c>
    </row>
    <row r="5" s="3" customFormat="1" ht="18" customHeight="1">
      <c r="A5" s="57" t="s">
        <v>29</v>
      </c>
    </row>
    <row r="6" s="9" customFormat="1" ht="11.25" customHeight="1">
      <c r="A6" s="24" t="s">
        <v>30</v>
      </c>
    </row>
    <row r="7" s="9" customFormat="1" ht="11.25" customHeight="1">
      <c r="A7" s="24" t="s">
        <v>24</v>
      </c>
    </row>
    <row r="8" s="9" customFormat="1" ht="11.25" customHeight="1">
      <c r="A8" s="24" t="s">
        <v>25</v>
      </c>
    </row>
    <row r="9" spans="1:4" s="10" customFormat="1" ht="15" customHeight="1" thickBot="1">
      <c r="A9" s="1"/>
      <c r="B9" s="55"/>
      <c r="C9" s="55"/>
      <c r="D9" s="55"/>
    </row>
    <row r="10" spans="1:10" s="3" customFormat="1" ht="60" customHeight="1" thickBot="1">
      <c r="A10" s="19" t="s">
        <v>16</v>
      </c>
      <c r="B10" s="20" t="s">
        <v>17</v>
      </c>
      <c r="C10" s="21" t="s">
        <v>28</v>
      </c>
      <c r="D10" s="53" t="s">
        <v>1</v>
      </c>
      <c r="E10" s="21" t="s">
        <v>14</v>
      </c>
      <c r="F10" s="22" t="s">
        <v>0</v>
      </c>
      <c r="G10" s="20" t="s">
        <v>20</v>
      </c>
      <c r="H10" s="20" t="s">
        <v>18</v>
      </c>
      <c r="I10" s="20" t="s">
        <v>19</v>
      </c>
      <c r="J10" s="23" t="s">
        <v>13</v>
      </c>
    </row>
    <row r="11" spans="1:10" ht="13.5" thickBot="1">
      <c r="A11" s="5" t="s">
        <v>2</v>
      </c>
      <c r="B11" s="6" t="s">
        <v>3</v>
      </c>
      <c r="C11" s="7" t="s">
        <v>15</v>
      </c>
      <c r="D11" s="7" t="s">
        <v>4</v>
      </c>
      <c r="E11" s="6" t="s">
        <v>5</v>
      </c>
      <c r="F11" s="6" t="s">
        <v>6</v>
      </c>
      <c r="G11" s="6" t="s">
        <v>7</v>
      </c>
      <c r="H11" s="6" t="s">
        <v>8</v>
      </c>
      <c r="I11" s="6" t="s">
        <v>9</v>
      </c>
      <c r="J11" s="8" t="s">
        <v>10</v>
      </c>
    </row>
    <row r="12" spans="1:10" ht="3.75" customHeight="1">
      <c r="A12" s="89"/>
      <c r="B12" s="89"/>
      <c r="C12" s="89"/>
      <c r="D12" s="89"/>
      <c r="E12" s="89"/>
      <c r="F12" s="89"/>
      <c r="G12" s="89"/>
      <c r="H12" s="89"/>
      <c r="I12" s="89"/>
      <c r="J12" s="91"/>
    </row>
    <row r="13" spans="1:10" ht="0.75" customHeight="1" thickBot="1">
      <c r="A13" s="92"/>
      <c r="B13" s="92"/>
      <c r="C13" s="92"/>
      <c r="D13" s="92"/>
      <c r="E13" s="92"/>
      <c r="F13" s="92"/>
      <c r="G13" s="92"/>
      <c r="H13" s="92"/>
      <c r="I13" s="92"/>
      <c r="J13" s="93"/>
    </row>
    <row r="14" spans="1:10" ht="25.5" customHeight="1">
      <c r="A14" s="44" t="s">
        <v>22</v>
      </c>
      <c r="B14" s="90"/>
      <c r="C14" s="83" t="s">
        <v>51</v>
      </c>
      <c r="D14" s="84"/>
      <c r="E14" s="84"/>
      <c r="F14" s="84"/>
      <c r="G14" s="84"/>
      <c r="H14" s="84"/>
      <c r="I14" s="85"/>
      <c r="J14" s="16"/>
    </row>
    <row r="15" spans="1:10" ht="12.75" customHeight="1">
      <c r="A15" s="4"/>
      <c r="B15" s="43">
        <v>1</v>
      </c>
      <c r="C15" s="68"/>
      <c r="D15" s="69"/>
      <c r="E15" s="70" t="s">
        <v>11</v>
      </c>
      <c r="F15" s="71">
        <v>168</v>
      </c>
      <c r="G15" s="72"/>
      <c r="H15" s="73"/>
      <c r="I15" s="74">
        <f>F15*G15</f>
        <v>0</v>
      </c>
      <c r="J15" s="16"/>
    </row>
    <row r="16" spans="1:10" ht="29.25" customHeight="1">
      <c r="A16" s="30"/>
      <c r="B16" s="45"/>
      <c r="C16" s="83" t="s">
        <v>33</v>
      </c>
      <c r="D16" s="84"/>
      <c r="E16" s="84"/>
      <c r="F16" s="84"/>
      <c r="G16" s="84"/>
      <c r="H16" s="84"/>
      <c r="I16" s="85"/>
      <c r="J16" s="16"/>
    </row>
    <row r="17" spans="1:10" ht="12.75" customHeight="1">
      <c r="A17" s="30"/>
      <c r="B17" s="43">
        <f>B15+1</f>
        <v>2</v>
      </c>
      <c r="C17" s="33"/>
      <c r="D17" s="34"/>
      <c r="E17" s="35" t="s">
        <v>11</v>
      </c>
      <c r="F17" s="36">
        <v>48</v>
      </c>
      <c r="G17" s="37"/>
      <c r="H17" s="38"/>
      <c r="I17" s="39">
        <f>F17*G17</f>
        <v>0</v>
      </c>
      <c r="J17" s="16"/>
    </row>
    <row r="18" spans="1:10" ht="25.5" customHeight="1">
      <c r="A18" s="30"/>
      <c r="B18" s="45"/>
      <c r="C18" s="80" t="s">
        <v>34</v>
      </c>
      <c r="D18" s="81"/>
      <c r="E18" s="81"/>
      <c r="F18" s="81"/>
      <c r="G18" s="81"/>
      <c r="H18" s="81"/>
      <c r="I18" s="82"/>
      <c r="J18" s="16"/>
    </row>
    <row r="19" spans="1:10" ht="12.75" customHeight="1" thickBot="1">
      <c r="A19" s="30"/>
      <c r="B19" s="43">
        <v>3</v>
      </c>
      <c r="C19" s="33"/>
      <c r="D19" s="34"/>
      <c r="E19" s="35" t="s">
        <v>11</v>
      </c>
      <c r="F19" s="36">
        <v>1800</v>
      </c>
      <c r="G19" s="37"/>
      <c r="H19" s="38"/>
      <c r="I19" s="40">
        <f>F19*G19</f>
        <v>0</v>
      </c>
      <c r="J19" s="17">
        <v>2000</v>
      </c>
    </row>
    <row r="20" spans="1:10" ht="18" customHeight="1" thickBot="1">
      <c r="A20" s="46"/>
      <c r="B20" s="47"/>
      <c r="C20" s="47"/>
      <c r="D20" s="48"/>
      <c r="E20" s="12"/>
      <c r="F20" s="12" t="s">
        <v>12</v>
      </c>
      <c r="G20" s="13" t="str">
        <f>A14</f>
        <v>A1</v>
      </c>
      <c r="H20" s="14"/>
      <c r="I20" s="11">
        <f>SUM(I15:I19)</f>
        <v>0</v>
      </c>
      <c r="J20" s="51"/>
    </row>
    <row r="21" spans="1:10" ht="30" customHeight="1">
      <c r="A21" s="31" t="s">
        <v>23</v>
      </c>
      <c r="B21" s="41"/>
      <c r="C21" s="75" t="s">
        <v>35</v>
      </c>
      <c r="D21" s="75"/>
      <c r="E21" s="75"/>
      <c r="F21" s="75"/>
      <c r="G21" s="75"/>
      <c r="H21" s="75"/>
      <c r="I21" s="76"/>
      <c r="J21" s="15"/>
    </row>
    <row r="22" spans="1:10" ht="12.75" customHeight="1" thickBot="1">
      <c r="A22" s="4"/>
      <c r="B22" s="32">
        <v>4</v>
      </c>
      <c r="C22" s="33"/>
      <c r="D22" s="34"/>
      <c r="E22" s="35" t="s">
        <v>11</v>
      </c>
      <c r="F22" s="36">
        <v>900</v>
      </c>
      <c r="G22" s="37"/>
      <c r="H22" s="38"/>
      <c r="I22" s="39">
        <f>F22*G22</f>
        <v>0</v>
      </c>
      <c r="J22" s="17">
        <v>800</v>
      </c>
    </row>
    <row r="23" spans="1:10" ht="18" customHeight="1" thickBot="1">
      <c r="A23" s="46"/>
      <c r="B23" s="47"/>
      <c r="C23" s="47"/>
      <c r="D23" s="48"/>
      <c r="E23" s="49"/>
      <c r="F23" s="42" t="s">
        <v>12</v>
      </c>
      <c r="G23" s="13" t="str">
        <f>A21</f>
        <v>A2</v>
      </c>
      <c r="H23" s="14"/>
      <c r="I23" s="11">
        <f>SUM(I22)</f>
        <v>0</v>
      </c>
      <c r="J23" s="50"/>
    </row>
    <row r="24" spans="1:10" ht="25.5" customHeight="1">
      <c r="A24" s="44" t="s">
        <v>26</v>
      </c>
      <c r="B24" s="45"/>
      <c r="C24" s="79" t="s">
        <v>36</v>
      </c>
      <c r="D24" s="75"/>
      <c r="E24" s="75"/>
      <c r="F24" s="75"/>
      <c r="G24" s="75"/>
      <c r="H24" s="75"/>
      <c r="I24" s="76"/>
      <c r="J24" s="16"/>
    </row>
    <row r="25" spans="1:10" ht="12.75" customHeight="1">
      <c r="A25" s="4"/>
      <c r="B25" s="43">
        <v>5</v>
      </c>
      <c r="C25" s="33"/>
      <c r="D25" s="34"/>
      <c r="E25" s="35" t="s">
        <v>11</v>
      </c>
      <c r="F25" s="36">
        <v>240</v>
      </c>
      <c r="G25" s="37"/>
      <c r="H25" s="38"/>
      <c r="I25" s="39">
        <f>F25*G25</f>
        <v>0</v>
      </c>
      <c r="J25" s="16"/>
    </row>
    <row r="26" spans="1:10" ht="36.75" customHeight="1">
      <c r="A26" s="30"/>
      <c r="B26" s="45"/>
      <c r="C26" s="80" t="s">
        <v>63</v>
      </c>
      <c r="D26" s="81"/>
      <c r="E26" s="81"/>
      <c r="F26" s="81"/>
      <c r="G26" s="81"/>
      <c r="H26" s="81"/>
      <c r="I26" s="82"/>
      <c r="J26" s="16"/>
    </row>
    <row r="27" spans="1:10" ht="12.75" customHeight="1">
      <c r="A27" s="30"/>
      <c r="B27" s="43">
        <v>6</v>
      </c>
      <c r="C27" s="33"/>
      <c r="D27" s="34"/>
      <c r="E27" s="35" t="s">
        <v>11</v>
      </c>
      <c r="F27" s="36">
        <v>140</v>
      </c>
      <c r="G27" s="37"/>
      <c r="H27" s="38"/>
      <c r="I27" s="39">
        <f>F27*G27</f>
        <v>0</v>
      </c>
      <c r="J27" s="16"/>
    </row>
    <row r="28" spans="1:10" ht="27" customHeight="1">
      <c r="A28" s="30"/>
      <c r="B28" s="45"/>
      <c r="C28" s="80" t="s">
        <v>37</v>
      </c>
      <c r="D28" s="81"/>
      <c r="E28" s="81"/>
      <c r="F28" s="81"/>
      <c r="G28" s="81"/>
      <c r="H28" s="81"/>
      <c r="I28" s="82"/>
      <c r="J28" s="16"/>
    </row>
    <row r="29" spans="1:10" ht="12.75" customHeight="1" thickBot="1">
      <c r="A29" s="30"/>
      <c r="B29" s="43">
        <f>B27+1</f>
        <v>7</v>
      </c>
      <c r="C29" s="33"/>
      <c r="D29" s="34"/>
      <c r="E29" s="35" t="s">
        <v>11</v>
      </c>
      <c r="F29" s="36">
        <v>240</v>
      </c>
      <c r="G29" s="37"/>
      <c r="H29" s="38"/>
      <c r="I29" s="39">
        <f>F29*G29</f>
        <v>0</v>
      </c>
      <c r="J29" s="17">
        <v>650</v>
      </c>
    </row>
    <row r="30" spans="1:10" ht="18" customHeight="1" thickBot="1">
      <c r="A30" s="46"/>
      <c r="B30" s="47"/>
      <c r="C30" s="47"/>
      <c r="D30" s="48"/>
      <c r="E30" s="12"/>
      <c r="F30" s="12" t="s">
        <v>12</v>
      </c>
      <c r="G30" s="13" t="str">
        <f>A24</f>
        <v>A3</v>
      </c>
      <c r="H30" s="14"/>
      <c r="I30" s="11">
        <f>SUM(I25:I29)</f>
        <v>0</v>
      </c>
      <c r="J30" s="51"/>
    </row>
    <row r="31" spans="1:10" ht="13.5" customHeight="1">
      <c r="A31" s="31" t="s">
        <v>53</v>
      </c>
      <c r="B31" s="41"/>
      <c r="C31" s="77" t="s">
        <v>38</v>
      </c>
      <c r="D31" s="77"/>
      <c r="E31" s="77"/>
      <c r="F31" s="77"/>
      <c r="G31" s="77"/>
      <c r="H31" s="77"/>
      <c r="I31" s="78"/>
      <c r="J31" s="15"/>
    </row>
    <row r="32" spans="1:10" ht="12.75" customHeight="1" thickBot="1">
      <c r="A32" s="4"/>
      <c r="B32" s="32">
        <v>8</v>
      </c>
      <c r="C32" s="18"/>
      <c r="D32" s="18"/>
      <c r="E32" s="25" t="s">
        <v>11</v>
      </c>
      <c r="F32" s="26">
        <v>6000</v>
      </c>
      <c r="G32" s="27"/>
      <c r="H32" s="28"/>
      <c r="I32" s="29">
        <f>F32*G32</f>
        <v>0</v>
      </c>
      <c r="J32" s="17">
        <v>400</v>
      </c>
    </row>
    <row r="33" spans="1:10" ht="18" customHeight="1" thickBot="1">
      <c r="A33" s="46"/>
      <c r="B33" s="47"/>
      <c r="C33" s="47"/>
      <c r="D33" s="48"/>
      <c r="E33" s="49"/>
      <c r="F33" s="42" t="s">
        <v>12</v>
      </c>
      <c r="G33" s="13" t="str">
        <f>A31</f>
        <v>A4</v>
      </c>
      <c r="H33" s="14"/>
      <c r="I33" s="11">
        <f>SUM(I32)</f>
        <v>0</v>
      </c>
      <c r="J33" s="50"/>
    </row>
    <row r="34" spans="1:10" ht="12.75">
      <c r="A34" s="44" t="s">
        <v>54</v>
      </c>
      <c r="B34" s="45"/>
      <c r="C34" s="79" t="s">
        <v>39</v>
      </c>
      <c r="D34" s="75"/>
      <c r="E34" s="75"/>
      <c r="F34" s="75"/>
      <c r="G34" s="75"/>
      <c r="H34" s="75"/>
      <c r="I34" s="76"/>
      <c r="J34" s="16"/>
    </row>
    <row r="35" spans="1:10" ht="12.75" customHeight="1">
      <c r="A35" s="4"/>
      <c r="B35" s="43">
        <v>9</v>
      </c>
      <c r="C35" s="33"/>
      <c r="D35" s="34"/>
      <c r="E35" s="35" t="s">
        <v>11</v>
      </c>
      <c r="F35" s="36">
        <v>3000</v>
      </c>
      <c r="G35" s="37"/>
      <c r="H35" s="38"/>
      <c r="I35" s="39">
        <f>F35*G35</f>
        <v>0</v>
      </c>
      <c r="J35" s="16"/>
    </row>
    <row r="36" spans="1:10" ht="14.25" customHeight="1">
      <c r="A36" s="30"/>
      <c r="B36" s="45"/>
      <c r="C36" s="61" t="s">
        <v>61</v>
      </c>
      <c r="D36" s="59"/>
      <c r="E36" s="59"/>
      <c r="F36" s="59"/>
      <c r="G36" s="59"/>
      <c r="H36" s="59"/>
      <c r="I36" s="60"/>
      <c r="J36" s="56"/>
    </row>
    <row r="37" spans="1:10" ht="12.75" customHeight="1" thickBot="1">
      <c r="A37" s="30"/>
      <c r="B37" s="43">
        <f>B35+1</f>
        <v>10</v>
      </c>
      <c r="C37" s="33"/>
      <c r="D37" s="34"/>
      <c r="E37" s="35" t="s">
        <v>11</v>
      </c>
      <c r="F37" s="36">
        <v>300</v>
      </c>
      <c r="G37" s="37"/>
      <c r="H37" s="38"/>
      <c r="I37" s="39">
        <f>F37*G37</f>
        <v>0</v>
      </c>
      <c r="J37" s="17">
        <v>600</v>
      </c>
    </row>
    <row r="38" spans="1:10" ht="18" customHeight="1" thickBot="1">
      <c r="A38" s="46"/>
      <c r="B38" s="47"/>
      <c r="C38" s="47"/>
      <c r="D38" s="48"/>
      <c r="E38" s="12"/>
      <c r="F38" s="12" t="s">
        <v>12</v>
      </c>
      <c r="G38" s="13" t="str">
        <f>A34</f>
        <v>A5</v>
      </c>
      <c r="H38" s="14"/>
      <c r="I38" s="11">
        <f>SUM(I35:I37)</f>
        <v>0</v>
      </c>
      <c r="J38" s="51"/>
    </row>
    <row r="39" spans="1:10" ht="12.75">
      <c r="A39" s="31" t="s">
        <v>55</v>
      </c>
      <c r="B39" s="41"/>
      <c r="C39" s="77" t="s">
        <v>40</v>
      </c>
      <c r="D39" s="77"/>
      <c r="E39" s="77"/>
      <c r="F39" s="77"/>
      <c r="G39" s="77"/>
      <c r="H39" s="77"/>
      <c r="I39" s="78"/>
      <c r="J39" s="15"/>
    </row>
    <row r="40" spans="1:10" ht="12.75" customHeight="1" thickBot="1">
      <c r="A40" s="4"/>
      <c r="B40" s="32">
        <v>11</v>
      </c>
      <c r="C40" s="18"/>
      <c r="D40" s="18"/>
      <c r="E40" s="25" t="s">
        <v>11</v>
      </c>
      <c r="F40" s="26">
        <v>6000</v>
      </c>
      <c r="G40" s="27"/>
      <c r="H40" s="28"/>
      <c r="I40" s="29">
        <f>F40*G40</f>
        <v>0</v>
      </c>
      <c r="J40" s="17">
        <v>2000</v>
      </c>
    </row>
    <row r="41" spans="1:10" ht="18.75" customHeight="1" thickBot="1">
      <c r="A41" s="46"/>
      <c r="B41" s="47"/>
      <c r="C41" s="47"/>
      <c r="D41" s="48"/>
      <c r="E41" s="49"/>
      <c r="F41" s="42" t="s">
        <v>12</v>
      </c>
      <c r="G41" s="13" t="str">
        <f>A39</f>
        <v>A6</v>
      </c>
      <c r="H41" s="14"/>
      <c r="I41" s="11">
        <f>SUM(I40)</f>
        <v>0</v>
      </c>
      <c r="J41" s="50"/>
    </row>
    <row r="42" spans="1:10" ht="36.75" customHeight="1">
      <c r="A42" s="44" t="s">
        <v>56</v>
      </c>
      <c r="B42" s="45"/>
      <c r="C42" s="79" t="s">
        <v>41</v>
      </c>
      <c r="D42" s="75"/>
      <c r="E42" s="75"/>
      <c r="F42" s="75"/>
      <c r="G42" s="75"/>
      <c r="H42" s="75"/>
      <c r="I42" s="76"/>
      <c r="J42" s="16"/>
    </row>
    <row r="43" spans="1:10" ht="12.75" customHeight="1">
      <c r="A43" s="4"/>
      <c r="B43" s="43">
        <v>12</v>
      </c>
      <c r="C43" s="33"/>
      <c r="D43" s="34"/>
      <c r="E43" s="35" t="s">
        <v>11</v>
      </c>
      <c r="F43" s="36">
        <v>240</v>
      </c>
      <c r="G43" s="37"/>
      <c r="H43" s="38"/>
      <c r="I43" s="39">
        <f>F43*G43</f>
        <v>0</v>
      </c>
      <c r="J43" s="16"/>
    </row>
    <row r="44" spans="1:10" ht="33.75" customHeight="1">
      <c r="A44" s="30"/>
      <c r="B44" s="45"/>
      <c r="C44" s="80" t="s">
        <v>42</v>
      </c>
      <c r="D44" s="81"/>
      <c r="E44" s="81"/>
      <c r="F44" s="81"/>
      <c r="G44" s="81"/>
      <c r="H44" s="81"/>
      <c r="I44" s="82"/>
      <c r="J44" s="16"/>
    </row>
    <row r="45" spans="1:10" ht="12.75" customHeight="1">
      <c r="A45" s="30"/>
      <c r="B45" s="43">
        <f>B43+1</f>
        <v>13</v>
      </c>
      <c r="C45" s="33"/>
      <c r="D45" s="34"/>
      <c r="E45" s="35" t="s">
        <v>11</v>
      </c>
      <c r="F45" s="36">
        <v>240</v>
      </c>
      <c r="G45" s="37"/>
      <c r="H45" s="38"/>
      <c r="I45" s="39">
        <f>F45*G45</f>
        <v>0</v>
      </c>
      <c r="J45" s="16"/>
    </row>
    <row r="46" spans="1:10" ht="22.5" customHeight="1">
      <c r="A46" s="30"/>
      <c r="B46" s="45"/>
      <c r="C46" s="80" t="s">
        <v>43</v>
      </c>
      <c r="D46" s="81"/>
      <c r="E46" s="81"/>
      <c r="F46" s="81"/>
      <c r="G46" s="81"/>
      <c r="H46" s="81"/>
      <c r="I46" s="82"/>
      <c r="J46" s="16"/>
    </row>
    <row r="47" spans="1:10" ht="12.75" customHeight="1">
      <c r="A47" s="30"/>
      <c r="B47" s="43">
        <f>B45+1</f>
        <v>14</v>
      </c>
      <c r="C47" s="33"/>
      <c r="D47" s="34"/>
      <c r="E47" s="35" t="s">
        <v>11</v>
      </c>
      <c r="F47" s="36">
        <v>360</v>
      </c>
      <c r="G47" s="37"/>
      <c r="H47" s="38"/>
      <c r="I47" s="39">
        <f>F47*G47</f>
        <v>0</v>
      </c>
      <c r="J47" s="16"/>
    </row>
    <row r="48" spans="1:10" ht="34.5" customHeight="1">
      <c r="A48" s="30"/>
      <c r="B48" s="45"/>
      <c r="C48" s="80" t="s">
        <v>44</v>
      </c>
      <c r="D48" s="81"/>
      <c r="E48" s="81"/>
      <c r="F48" s="81"/>
      <c r="G48" s="81"/>
      <c r="H48" s="81"/>
      <c r="I48" s="82"/>
      <c r="J48" s="16"/>
    </row>
    <row r="49" spans="1:10" ht="12.75" customHeight="1">
      <c r="A49" s="30"/>
      <c r="B49" s="43">
        <v>15</v>
      </c>
      <c r="C49" s="33"/>
      <c r="D49" s="34"/>
      <c r="E49" s="35" t="s">
        <v>11</v>
      </c>
      <c r="F49" s="36">
        <v>360</v>
      </c>
      <c r="G49" s="37"/>
      <c r="H49" s="38"/>
      <c r="I49" s="39">
        <f>F49*G49</f>
        <v>0</v>
      </c>
      <c r="J49" s="16"/>
    </row>
    <row r="50" spans="1:10" ht="30" customHeight="1">
      <c r="A50" s="30"/>
      <c r="B50" s="45"/>
      <c r="C50" s="80" t="s">
        <v>45</v>
      </c>
      <c r="D50" s="81"/>
      <c r="E50" s="81"/>
      <c r="F50" s="81"/>
      <c r="G50" s="81"/>
      <c r="H50" s="81"/>
      <c r="I50" s="82"/>
      <c r="J50" s="16"/>
    </row>
    <row r="51" spans="1:10" ht="12.75" customHeight="1">
      <c r="A51" s="30"/>
      <c r="B51" s="43">
        <f>B49+1</f>
        <v>16</v>
      </c>
      <c r="C51" s="33"/>
      <c r="D51" s="34"/>
      <c r="E51" s="35" t="s">
        <v>11</v>
      </c>
      <c r="F51" s="36">
        <v>160</v>
      </c>
      <c r="G51" s="37"/>
      <c r="H51" s="38"/>
      <c r="I51" s="39">
        <f>F51*G51</f>
        <v>0</v>
      </c>
      <c r="J51" s="16"/>
    </row>
    <row r="52" spans="1:10" ht="22.5" customHeight="1">
      <c r="A52" s="30"/>
      <c r="B52" s="45"/>
      <c r="C52" s="80" t="s">
        <v>46</v>
      </c>
      <c r="D52" s="81"/>
      <c r="E52" s="81"/>
      <c r="F52" s="81"/>
      <c r="G52" s="81"/>
      <c r="H52" s="81"/>
      <c r="I52" s="82"/>
      <c r="J52" s="16"/>
    </row>
    <row r="53" spans="1:10" ht="12.75" customHeight="1">
      <c r="A53" s="30"/>
      <c r="B53" s="43">
        <f>B51+1</f>
        <v>17</v>
      </c>
      <c r="C53" s="33"/>
      <c r="D53" s="34"/>
      <c r="E53" s="35" t="s">
        <v>11</v>
      </c>
      <c r="F53" s="36">
        <v>1200</v>
      </c>
      <c r="G53" s="37"/>
      <c r="H53" s="38"/>
      <c r="I53" s="39">
        <f>F53*G53</f>
        <v>0</v>
      </c>
      <c r="J53" s="16"/>
    </row>
    <row r="54" spans="1:10" ht="28.5" customHeight="1">
      <c r="A54" s="30"/>
      <c r="B54" s="45"/>
      <c r="C54" s="80" t="s">
        <v>52</v>
      </c>
      <c r="D54" s="81"/>
      <c r="E54" s="81"/>
      <c r="F54" s="81"/>
      <c r="G54" s="81"/>
      <c r="H54" s="81"/>
      <c r="I54" s="82"/>
      <c r="J54" s="16"/>
    </row>
    <row r="55" spans="1:10" ht="12.75" customHeight="1">
      <c r="A55" s="94"/>
      <c r="B55" s="43">
        <v>18</v>
      </c>
      <c r="C55" s="33"/>
      <c r="D55" s="34"/>
      <c r="E55" s="35" t="s">
        <v>11</v>
      </c>
      <c r="F55" s="36">
        <v>100</v>
      </c>
      <c r="G55" s="37"/>
      <c r="H55" s="38"/>
      <c r="I55" s="39">
        <f>F55*G55</f>
        <v>0</v>
      </c>
      <c r="J55" s="17"/>
    </row>
    <row r="56" spans="1:10" ht="18" customHeight="1">
      <c r="A56" s="95"/>
      <c r="B56" s="45"/>
      <c r="C56" s="80" t="s">
        <v>47</v>
      </c>
      <c r="D56" s="81"/>
      <c r="E56" s="81"/>
      <c r="F56" s="81"/>
      <c r="G56" s="81"/>
      <c r="H56" s="81"/>
      <c r="I56" s="82"/>
      <c r="J56" s="96"/>
    </row>
    <row r="57" spans="1:10" ht="12.75" customHeight="1" thickBot="1">
      <c r="A57" s="30"/>
      <c r="B57" s="43">
        <v>19</v>
      </c>
      <c r="C57" s="33"/>
      <c r="D57" s="34"/>
      <c r="E57" s="35" t="s">
        <v>11</v>
      </c>
      <c r="F57" s="36">
        <v>300</v>
      </c>
      <c r="G57" s="37"/>
      <c r="H57" s="38"/>
      <c r="I57" s="39">
        <f>F57*G57</f>
        <v>0</v>
      </c>
      <c r="J57" s="16">
        <v>3000</v>
      </c>
    </row>
    <row r="58" spans="1:10" ht="18" customHeight="1" thickBot="1">
      <c r="A58" s="46"/>
      <c r="B58" s="47"/>
      <c r="C58" s="47"/>
      <c r="D58" s="48"/>
      <c r="E58" s="12"/>
      <c r="F58" s="12" t="s">
        <v>12</v>
      </c>
      <c r="G58" s="13" t="str">
        <f>A42</f>
        <v>A7</v>
      </c>
      <c r="H58" s="14"/>
      <c r="I58" s="11">
        <f>SUM(I43:I57)</f>
        <v>0</v>
      </c>
      <c r="J58" s="62"/>
    </row>
    <row r="59" spans="1:10" ht="32.25" customHeight="1">
      <c r="A59" s="44" t="s">
        <v>57</v>
      </c>
      <c r="B59" s="45"/>
      <c r="C59" s="79" t="s">
        <v>62</v>
      </c>
      <c r="D59" s="75"/>
      <c r="E59" s="75"/>
      <c r="F59" s="75"/>
      <c r="G59" s="75"/>
      <c r="H59" s="75"/>
      <c r="I59" s="76"/>
      <c r="J59" s="16"/>
    </row>
    <row r="60" spans="1:10" ht="12.75" customHeight="1" thickBot="1">
      <c r="A60" s="4"/>
      <c r="B60" s="43">
        <v>20</v>
      </c>
      <c r="C60" s="33"/>
      <c r="D60" s="34"/>
      <c r="E60" s="35" t="s">
        <v>11</v>
      </c>
      <c r="F60" s="36">
        <v>700</v>
      </c>
      <c r="G60" s="37"/>
      <c r="H60" s="38"/>
      <c r="I60" s="39">
        <f>F60*G60</f>
        <v>0</v>
      </c>
      <c r="J60" s="16"/>
    </row>
    <row r="61" spans="1:10" ht="33.75" customHeight="1">
      <c r="A61" s="30"/>
      <c r="B61" s="45"/>
      <c r="C61" s="86" t="s">
        <v>48</v>
      </c>
      <c r="D61" s="87"/>
      <c r="E61" s="87"/>
      <c r="F61" s="87"/>
      <c r="G61" s="87"/>
      <c r="H61" s="87"/>
      <c r="I61" s="88"/>
      <c r="J61" s="16"/>
    </row>
    <row r="62" spans="1:10" ht="12.75" customHeight="1">
      <c r="A62" s="30"/>
      <c r="B62" s="43">
        <f>B60+1</f>
        <v>21</v>
      </c>
      <c r="C62" s="33"/>
      <c r="D62" s="34"/>
      <c r="E62" s="35" t="s">
        <v>11</v>
      </c>
      <c r="F62" s="36">
        <v>620</v>
      </c>
      <c r="G62" s="37"/>
      <c r="H62" s="38"/>
      <c r="I62" s="39">
        <f>F62*G62</f>
        <v>0</v>
      </c>
      <c r="J62" s="16"/>
    </row>
    <row r="63" spans="1:10" ht="39" customHeight="1">
      <c r="A63" s="30"/>
      <c r="B63" s="45"/>
      <c r="C63" s="80" t="s">
        <v>59</v>
      </c>
      <c r="D63" s="81"/>
      <c r="E63" s="81"/>
      <c r="F63" s="81"/>
      <c r="G63" s="81"/>
      <c r="H63" s="81"/>
      <c r="I63" s="82"/>
      <c r="J63" s="16"/>
    </row>
    <row r="64" spans="1:10" ht="12.75" customHeight="1">
      <c r="A64" s="30"/>
      <c r="B64" s="43">
        <v>22</v>
      </c>
      <c r="C64" s="33"/>
      <c r="D64" s="34"/>
      <c r="E64" s="35" t="s">
        <v>11</v>
      </c>
      <c r="F64" s="36">
        <v>360</v>
      </c>
      <c r="G64" s="37"/>
      <c r="H64" s="38"/>
      <c r="I64" s="39">
        <f>F64*G64</f>
        <v>0</v>
      </c>
      <c r="J64" s="16"/>
    </row>
    <row r="65" spans="1:10" ht="42.75" customHeight="1">
      <c r="A65" s="30"/>
      <c r="B65" s="45"/>
      <c r="C65" s="80" t="s">
        <v>60</v>
      </c>
      <c r="D65" s="81"/>
      <c r="E65" s="81"/>
      <c r="F65" s="81"/>
      <c r="G65" s="81"/>
      <c r="H65" s="81"/>
      <c r="I65" s="82"/>
      <c r="J65" s="16"/>
    </row>
    <row r="66" spans="1:10" ht="12.75" customHeight="1" thickBot="1">
      <c r="A66" s="30"/>
      <c r="B66" s="43">
        <f>B64+1</f>
        <v>23</v>
      </c>
      <c r="C66" s="33"/>
      <c r="D66" s="34"/>
      <c r="E66" s="35" t="s">
        <v>11</v>
      </c>
      <c r="F66" s="36">
        <v>360</v>
      </c>
      <c r="G66" s="37"/>
      <c r="H66" s="38"/>
      <c r="I66" s="40">
        <f>F66*G66</f>
        <v>0</v>
      </c>
      <c r="J66" s="17">
        <v>350</v>
      </c>
    </row>
    <row r="67" spans="1:10" ht="18" customHeight="1" thickBot="1">
      <c r="A67" s="46"/>
      <c r="B67" s="47"/>
      <c r="C67" s="47"/>
      <c r="D67" s="48"/>
      <c r="E67" s="12"/>
      <c r="F67" s="12" t="s">
        <v>12</v>
      </c>
      <c r="G67" s="13" t="str">
        <f>A59</f>
        <v>A8</v>
      </c>
      <c r="H67" s="14"/>
      <c r="I67" s="11">
        <f>SUM(I60:I66)</f>
        <v>0</v>
      </c>
      <c r="J67" s="51"/>
    </row>
    <row r="68" spans="1:10" ht="29.25" customHeight="1">
      <c r="A68" s="44" t="s">
        <v>58</v>
      </c>
      <c r="B68" s="45"/>
      <c r="C68" s="79" t="s">
        <v>49</v>
      </c>
      <c r="D68" s="75"/>
      <c r="E68" s="75"/>
      <c r="F68" s="75"/>
      <c r="G68" s="75"/>
      <c r="H68" s="75"/>
      <c r="I68" s="76"/>
      <c r="J68" s="16"/>
    </row>
    <row r="69" spans="1:10" ht="12.75" customHeight="1">
      <c r="A69" s="4"/>
      <c r="B69" s="43">
        <v>24</v>
      </c>
      <c r="C69" s="33"/>
      <c r="D69" s="34"/>
      <c r="E69" s="35" t="s">
        <v>11</v>
      </c>
      <c r="F69" s="36">
        <v>400</v>
      </c>
      <c r="G69" s="37"/>
      <c r="H69" s="38"/>
      <c r="I69" s="39">
        <f>F69*G69</f>
        <v>0</v>
      </c>
      <c r="J69" s="16"/>
    </row>
    <row r="70" spans="1:10" ht="22.5" customHeight="1">
      <c r="A70" s="30"/>
      <c r="B70" s="45"/>
      <c r="C70" s="80" t="s">
        <v>50</v>
      </c>
      <c r="D70" s="81"/>
      <c r="E70" s="81"/>
      <c r="F70" s="81"/>
      <c r="G70" s="81"/>
      <c r="H70" s="81"/>
      <c r="I70" s="82"/>
      <c r="J70" s="16"/>
    </row>
    <row r="71" spans="1:10" ht="12.75" customHeight="1" thickBot="1">
      <c r="A71" s="30"/>
      <c r="B71" s="43">
        <v>25</v>
      </c>
      <c r="C71" s="33"/>
      <c r="D71" s="34"/>
      <c r="E71" s="35" t="s">
        <v>11</v>
      </c>
      <c r="F71" s="36">
        <v>500</v>
      </c>
      <c r="G71" s="37"/>
      <c r="H71" s="38"/>
      <c r="I71" s="40">
        <f>F71*G71</f>
        <v>0</v>
      </c>
      <c r="J71" s="17">
        <v>300</v>
      </c>
    </row>
    <row r="72" spans="1:10" ht="18" customHeight="1" thickBot="1">
      <c r="A72" s="46"/>
      <c r="B72" s="47"/>
      <c r="C72" s="47"/>
      <c r="D72" s="58"/>
      <c r="E72" s="12"/>
      <c r="F72" s="12" t="s">
        <v>12</v>
      </c>
      <c r="G72" s="13" t="str">
        <f>A68</f>
        <v>A9</v>
      </c>
      <c r="H72" s="14"/>
      <c r="I72" s="11">
        <f>SUM(I69:I71)</f>
        <v>0</v>
      </c>
      <c r="J72" s="51"/>
    </row>
    <row r="73" spans="1:10" ht="18" customHeight="1">
      <c r="A73" s="63"/>
      <c r="B73" s="63"/>
      <c r="C73" s="63"/>
      <c r="D73" s="64"/>
      <c r="E73" s="65"/>
      <c r="F73" s="65"/>
      <c r="G73" s="66"/>
      <c r="H73" s="67"/>
      <c r="I73" s="54"/>
      <c r="J73" s="67"/>
    </row>
    <row r="74" spans="1:10" ht="18" customHeight="1">
      <c r="A74" s="63"/>
      <c r="B74" s="63"/>
      <c r="C74" s="63"/>
      <c r="D74" s="64"/>
      <c r="E74" s="65"/>
      <c r="F74" s="65"/>
      <c r="G74" s="66"/>
      <c r="H74" s="67"/>
      <c r="I74" s="54"/>
      <c r="J74" s="67"/>
    </row>
    <row r="75" spans="1:10" ht="18" customHeight="1">
      <c r="A75" s="63"/>
      <c r="B75" s="63"/>
      <c r="C75" s="63"/>
      <c r="D75" s="64"/>
      <c r="E75" s="65"/>
      <c r="F75" s="65"/>
      <c r="G75" s="66"/>
      <c r="H75" s="67"/>
      <c r="I75" s="54"/>
      <c r="J75" s="67"/>
    </row>
    <row r="76" spans="1:10" ht="18" customHeight="1">
      <c r="A76" s="63"/>
      <c r="B76" s="63"/>
      <c r="C76" s="63"/>
      <c r="D76" s="64"/>
      <c r="E76" s="65"/>
      <c r="F76" s="65"/>
      <c r="G76" s="66"/>
      <c r="H76" s="67"/>
      <c r="I76" s="54"/>
      <c r="J76" s="67"/>
    </row>
    <row r="77" spans="1:10" ht="18" customHeight="1">
      <c r="A77" s="63"/>
      <c r="B77" s="63"/>
      <c r="C77" s="63"/>
      <c r="D77" s="64"/>
      <c r="E77" s="65"/>
      <c r="F77" s="65"/>
      <c r="G77" s="66"/>
      <c r="H77" s="67"/>
      <c r="I77" s="54"/>
      <c r="J77" s="67"/>
    </row>
    <row r="78" spans="1:10" ht="18" customHeight="1">
      <c r="A78" s="63"/>
      <c r="B78" s="63"/>
      <c r="C78" s="63"/>
      <c r="D78" s="64"/>
      <c r="E78" s="65"/>
      <c r="F78" s="65"/>
      <c r="G78" s="66"/>
      <c r="H78" s="67"/>
      <c r="I78" s="54"/>
      <c r="J78" s="67"/>
    </row>
    <row r="79" spans="1:10" ht="18" customHeight="1">
      <c r="A79" s="63"/>
      <c r="B79" s="63"/>
      <c r="C79" s="63"/>
      <c r="D79" s="64"/>
      <c r="E79" s="65"/>
      <c r="F79" s="65"/>
      <c r="G79" s="66"/>
      <c r="H79" s="67"/>
      <c r="I79" s="54"/>
      <c r="J79" s="67"/>
    </row>
    <row r="80" spans="1:10" ht="18" customHeight="1">
      <c r="A80" s="63"/>
      <c r="B80" s="63"/>
      <c r="C80" s="63"/>
      <c r="D80" s="64"/>
      <c r="E80" s="65"/>
      <c r="F80" s="65"/>
      <c r="G80" s="66"/>
      <c r="H80" s="67"/>
      <c r="I80" s="54"/>
      <c r="J80" s="67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</sheetData>
  <sheetProtection/>
  <mergeCells count="24">
    <mergeCell ref="C59:I59"/>
    <mergeCell ref="C61:I61"/>
    <mergeCell ref="C63:I63"/>
    <mergeCell ref="C65:I65"/>
    <mergeCell ref="C68:I68"/>
    <mergeCell ref="C70:I70"/>
    <mergeCell ref="C39:I39"/>
    <mergeCell ref="C42:I42"/>
    <mergeCell ref="C46:I46"/>
    <mergeCell ref="C54:I54"/>
    <mergeCell ref="C52:I52"/>
    <mergeCell ref="C56:I56"/>
    <mergeCell ref="C48:I48"/>
    <mergeCell ref="C50:I50"/>
    <mergeCell ref="C21:I21"/>
    <mergeCell ref="C31:I31"/>
    <mergeCell ref="C14:I14"/>
    <mergeCell ref="C44:I44"/>
    <mergeCell ref="C34:I34"/>
    <mergeCell ref="C18:I18"/>
    <mergeCell ref="C16:I16"/>
    <mergeCell ref="C24:I24"/>
    <mergeCell ref="C26:I26"/>
    <mergeCell ref="C28:I28"/>
  </mergeCells>
  <printOptions horizontalCentered="1"/>
  <pageMargins left="0.11811023622047245" right="0.11811023622047245" top="0.8661417322834646" bottom="0.35433070866141736" header="0.6299212598425197" footer="0.1968503937007874"/>
  <pageSetup horizontalDpi="600" verticalDpi="600" orientation="landscape" paperSize="9" scale="92" r:id="rId1"/>
  <headerFooter scaleWithDoc="0">
    <oddHeader>&amp;L&amp;"Times New Roman,Pogrubiona"&amp;14DZP.261.2.2020&amp;R&amp;"Times New Roman,Pogrubiona"&amp;14Załącznik nr 2A Zmieniony</oddHeader>
    <oddFooter>&amp;L&amp;"Arial,Normalny"&amp;8Białostockie Centrum Onkologii&amp;R&amp;"Arial,Normalny"Strona: &amp;P/&amp;N</oddFooter>
  </headerFooter>
  <rowBreaks count="2" manualBreakCount="2">
    <brk id="30" max="255" man="1"/>
    <brk id="55" max="255" man="1"/>
  </rowBreaks>
  <ignoredErrors>
    <ignoredError sqref="A1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2020-03-19T09:53:30Z</cp:lastPrinted>
  <dcterms:created xsi:type="dcterms:W3CDTF">2000-02-01T14:14:43Z</dcterms:created>
  <dcterms:modified xsi:type="dcterms:W3CDTF">2020-03-19T09:53:35Z</dcterms:modified>
  <cp:category/>
  <cp:version/>
  <cp:contentType/>
  <cp:contentStatus/>
</cp:coreProperties>
</file>