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17700" windowHeight="7296" activeTab="0"/>
  </bookViews>
  <sheets>
    <sheet name="Arkusz" sheetId="1" r:id="rId1"/>
  </sheets>
  <definedNames>
    <definedName name="_xlnm.Print_Area" localSheetId="0">'Arkusz'!$A$1:$J$134</definedName>
    <definedName name="_xlnm.Print_Titles" localSheetId="0">'Arkusz'!$10:$11</definedName>
  </definedNames>
  <calcPr fullCalcOnLoad="1"/>
</workbook>
</file>

<file path=xl/sharedStrings.xml><?xml version="1.0" encoding="utf-8"?>
<sst xmlns="http://schemas.openxmlformats.org/spreadsheetml/2006/main" count="167" uniqueCount="105">
  <si>
    <t xml:space="preserve">Ilość </t>
  </si>
  <si>
    <t>Producent</t>
  </si>
  <si>
    <t>szt.</t>
  </si>
  <si>
    <t>CENA GRUPY</t>
  </si>
  <si>
    <t>Wadium</t>
  </si>
  <si>
    <t>Jednostka
miary</t>
  </si>
  <si>
    <t>Nr
gr.</t>
  </si>
  <si>
    <t>Nr
poz.</t>
  </si>
  <si>
    <t>VAT
(%)</t>
  </si>
  <si>
    <t>Cena brutto
(zł)</t>
  </si>
  <si>
    <t>Cena
jednostkowa
brutto (zł)</t>
  </si>
  <si>
    <t>ZAPOZNAJ SIĘ Z INSTRUKCJĄ:</t>
  </si>
  <si>
    <t>b) stawkę podatku od towarów i usług, w kolumnie 8 - VAT (%), należy wpisać cyfrą np. 5, 8, 23,</t>
  </si>
  <si>
    <t>c) cenę brutto pozycji należy obliczyć: Cena brutto (zł) (kolumna 9) = Ilość (kolumna 6) x Cena jednostkowa brutto (zł) (kolumna 7).</t>
  </si>
  <si>
    <r>
      <rPr>
        <b/>
        <sz val="9"/>
        <rFont val="Arial"/>
        <family val="2"/>
      </rPr>
      <t>Niniejszy Załącznik zawiera formuły programu Excel</t>
    </r>
    <r>
      <rPr>
        <sz val="9"/>
        <rFont val="Arial"/>
        <family val="2"/>
      </rPr>
      <t>, uwzględniające zasady obliczenia ceny oferowanej pozycji, zgodnie z instrukcją wskazaną poniżej.</t>
    </r>
  </si>
  <si>
    <t>Nazwa handlowa
i numer katalogowy</t>
  </si>
  <si>
    <t>Instrukcja obliczenia ceny oferowanej pozycji (dostyczy pozostałych pozycji):</t>
  </si>
  <si>
    <t>a) cenę jednostkową brutto (zł) pozycji należy wpisać do formularza cenowego z dokładnością do 1 grosza (kolumna 7),</t>
  </si>
  <si>
    <r>
      <rPr>
        <b/>
        <sz val="9"/>
        <rFont val="Arial"/>
        <family val="2"/>
      </rPr>
      <t>W przypadku zaoferowania</t>
    </r>
    <r>
      <rPr>
        <sz val="9"/>
        <rFont val="Arial"/>
        <family val="2"/>
      </rPr>
      <t xml:space="preserve"> materiałów medycznych zawierających części lub elementy nieujęte w opisie produktu (nie dotyczy części lub elementów o charakterze wyłącznie konstrukcyjnym)</t>
    </r>
  </si>
  <si>
    <t>lub w przypadku modyfikacji kolumn 5 i 6, wymagana jest zgoda Zamawiającego w trybie art. 38 Pzp.</t>
  </si>
  <si>
    <t>Półmaska filtrująca ochronna kategorii III , klasa ochrony FPP2, Środek ochrony indywidualnej ( przeznaczona do stosoawania podczas przygotowywania leków cytotoksycznych); zgodna z dyrektywami PPE89/686/ EEC lub rozporządzeniem PE i RE dla środków wprowadzonych do obrotu po 21.04.2018 r i z MDD 93/42/EEC ( dla wyrobów medycznych).Z osłoniętym zaworem wydechowym do ochrony użytkowników przed zanieczyszczeniami, cząstkami stałymi, nielotnymi cząstkami ciekłymi i aerozolami; Składana 3-panelowa konstrukcja półmaski z profilowaną częścią nosową; Szczelność dopasowania - usztywniacz umożliwiający modelowanie na nosie oraz patka podbródkową poprawiająca dopasowanie się do twarzy; Posiadająca miękką piankę nosową i gładką wewnętrzną wyściółkę zapewniającą komfort dla twarzy kompatybilna z okularami ochronnymi opisanymi poniżej</t>
  </si>
  <si>
    <t>Półmaska filtrująca ochronna kategorii III , klasa ochrony FPP3, Środek ochrony indywidualnej( przeznaczona do stosoawania podczas przygotowywania leków cytotoksycznych)zzgodna z dyrektywami PPE89/686/ EEC lub rozporządzeniem PE i RE dla środków wprowadzonych do obrotu po 21.04.2018 r i z MDD 93/42/EEC ( dla wyrobów medycznych). Z osłoniętym zaworem wydechowym do ochrony użytkowników przed zanieczyszczeniami, cząstkami stałymi, nielotnymi cząstkami ciekłymi i aerozolami; Składana 3-panelowa konstrukcja półmaski z profilowaną częścią nosową; Szczelność dopasowania - usztywniacz umożliwiający modelowanie na nosie oraz patka podbródkową poprawiająca dopasowanie się do twarzy; Posiadająca miękką piankę nosową i gładką wewnętrzną wyściółkę zapewniającą komfort dla twarzy kompatybilna z okularami ochronnymi opisanymi poniżej</t>
  </si>
  <si>
    <t>C1</t>
  </si>
  <si>
    <t>C2</t>
  </si>
  <si>
    <t>C3</t>
  </si>
  <si>
    <t>par</t>
  </si>
  <si>
    <t>C4</t>
  </si>
  <si>
    <t>C5</t>
  </si>
  <si>
    <t>C6</t>
  </si>
  <si>
    <t xml:space="preserve">Zestaw ratunkowy do usuwania skażenia cytostatykami. Produkt zarejestrowany jako środek ochrony osobistej (PPE) najwyższej kategorii III. Zoptymalizowany do usuwania cytostatyków wszystkich typów. Skład zestawu:
1. kombinezon ochronny – 1szt; 
2. rękawice ochronne odporne na cytostatyki – 1par; 
3. rękawice  odporne na uszkodzenia mechaniczne – 1para; 
4. obuwie ochronne 1para; 
5. maska ochronna FFP3 – 1szt; 
6. gogle ochronne  z możliwością założenia okularów korekcyjnych– 1szt; 
7. marker do oznaczenia obszaru skażenia lekiem – 1szt;
8. butelka z H2O  – 1szt;
9.pęseta jednorazowa
10. szufelka – 1szt;
11. specjalne worki na odpady cytotoksyczne 2 szt + pojemnik na odpady cytotoksyczne 
12. mata chłonna – 1szt; 
13. chłonne ściereczki – 6szt;
18. tabliczka informacyjna / obrazkowa (oznaczenie miejsca skażenia miejsca) – 1szt;
19. Instrukcja dla użytkownika - 1szt; 
20. formularz rejestracji zdarzenia – 1szt                                                                                                                                                                                                                                                                                                                                                                            21. 0,05M roztwór NaOH                                                                                                                                                                                                                                                                                                                                                                                                                                                 </t>
  </si>
  <si>
    <t>C7</t>
  </si>
  <si>
    <t>Marker permanentny do opisywania leków w loży laminarnej (cytostatycznej) w polu sterylnym. Jednorazowego użytku, sterylny.</t>
  </si>
  <si>
    <t>C8</t>
  </si>
  <si>
    <t>rozmiar 560x410 +- 5 cm</t>
  </si>
  <si>
    <t>rozmiar 420x260mm +- 5cm</t>
  </si>
  <si>
    <t>C9</t>
  </si>
  <si>
    <t xml:space="preserve">Osłona flakonu lub worka używana jako ochrona leku światłoczułego z wycięciem na ucho do zawieszenia opakowania oraz otwartą część spodnią; w kolorze zielonym w trzech rozmiarach wybieranych każdorazowo przez zamawiającego. </t>
  </si>
  <si>
    <t>o poj 100-250 ml( 12x210cm)</t>
  </si>
  <si>
    <t>o poj 500-1000 ml( 12x210cm)</t>
  </si>
  <si>
    <t>C10</t>
  </si>
  <si>
    <t>3ml</t>
  </si>
  <si>
    <t>5 ml</t>
  </si>
  <si>
    <t>10 ml</t>
  </si>
  <si>
    <t>opak.</t>
  </si>
  <si>
    <t>20 ml</t>
  </si>
  <si>
    <t>30 ml</t>
  </si>
  <si>
    <t>50 ml</t>
  </si>
  <si>
    <t>50 ml bursztynowa</t>
  </si>
  <si>
    <t>C11</t>
  </si>
  <si>
    <t>dren przezroczysty</t>
  </si>
  <si>
    <t>dren bursztynowy</t>
  </si>
  <si>
    <t>Koreczek dwufunkcyjny, w kolorze czerwonym, do zabezpieczenia i identyfikacji  drenu  po dostrzyknięciu cytostatyku,  z końcówką luer - lock, gdzie trzpień zamykający światło kaniuli znajduje się poniżej krawędzi korka w celu zapewnienia aseptyczności produktu,  sterylny, pakowany pojedyńczo</t>
  </si>
  <si>
    <t>Osłonka silikonowa / korek ochronny do zaworu strzykawkowego zapobiegający kontaminacji połączenia.</t>
  </si>
  <si>
    <t>Przyrząd do długotrwałego aspirowania cytostatyków - ostry kolec standard (osłonięty nasadką z tworzywa sztucznego zabezpieczającą kolec przed skażeniem podczas otwierania opakowania); filtr cząsteczkowy 5um o dużej powierzchni; filtr zatrzymujący aerozole 0,2 um; port bezigłowy posiadający końcówkę luer-lock; obudowa zastawki w kolorze czerwonym odróżniająca się od przyrządu do płynów, posiadający zastawkę zabezpieczającą lek przed wyciekaniem po rozłączeniu strzykawki.</t>
  </si>
  <si>
    <t>C12</t>
  </si>
  <si>
    <t>C13</t>
  </si>
  <si>
    <t>C14</t>
  </si>
  <si>
    <t xml:space="preserve">Igła z otworem bocznym ,Igła do pobierania i rozpuszczania leków z otworem bocznym .Opakowanie100 szt.Igła wykonana z materiałów wysokiej jakości (stal nierdzewna), zapewnia bezawaryjność w zakresie swojego zastosowania. Szlif ołówkowy, wyposażona w otwór boczny. Sterylizowana tleknkiem etylenu.Grubość igły dobierana każdorazowo przez zamawiającego.
Zastosowanie: 
Igła służy do pobierania leków z fiolek z gumowym korkiem i innych pojemników. Precyzyjny szlif ołówkowy igły zapobiega przenikaniu skrawków opakowania do leku.
Igłę wyposażono w otwór boczny umieszczony na szczycie igły, co umożliwia rozpuszczanie leków wraz z ograniczeniem ich pienienia się. Zapewniona pełna szczelność połączenia igły ze strzykawkami o końcówkach typu luer-lock
</t>
  </si>
  <si>
    <t>Adapter umożliwiający pobranie w sposób bezpieczny i wolny od zanieczyszczeń  całej objętości leku z fiolki.Pasujący do wszystkich typów dostępnych na rynku standardowych fiolek. Przyrząd z wbudowanym wewnątrz  systemem filtrów  zabezpieczającym przed uwalnianiem się oparów z fiolki. Przyrząd posiadający zatyczkę zabezpieczającą oraz ergonomiczny kształt ułatwiający nałożenie na fiolkę. Przyrząd dostosowany do różnego kształtu szyjek fiolek. Posiadający bezpieczne kompatybilne połączenie w systemie zamkniętym. Przyrząd kompatybilny z łącznikiem na strzykawkę(pozycja  niżej) umożliwiający transfer leku z fiolki do 10 pobrań. Dźwiękowy sygnał potwierdzający bezpieczeństwo połączenia z łącznikiem na strzykawkę w systemie zamkniętym. Sterylny, pakowany pojedynczo, przeznaczony do leków  cytostatycznych, wolny od DEHP i lateksu. Dostosowany do wielkości fiolek  o średnicy 13,20, mm</t>
  </si>
  <si>
    <t>Złącze typu Luer lock umożliwiające bezpieczne podanie leków  ze strzykawki dożylnie w postaci bolusa, do linii infuzyjnych z końcówką Luer lock oraz worków infuzyjnych z portem Luer lock. Przekształca połączenie otwarte w system zamknięty. Dźwiękowy sygnał potwierdzający bezpieczeństwo połączenia złącza z adapterem  strzykawki w systemie zamkniętym. Kompatybilne z adapterem strzykawki(opisanym wyżej). Bez Latexu i DEHP. Sterylny, pakowany pojedynczo. Urządzenie umożliwiające transfer leku do 10 podań. Opakowanie zbiorcze 100szt.</t>
  </si>
  <si>
    <t>Przyrząd kompatybilny z adapterem strzykawki opiasnym wyżej. Urządzenie wyposażone w końcówkę  do powszechnie używanych cewników  Foleya w bezpiecznym systemie zamkniętym przeznaczone do bezpośredniego podawania leków cytotoksycznych do cewnika pęcherza moczowego. Umożliwia przekształcenie otwartego złącza cewnika w zamknięty system CSTD potwierdzone sygnałem dźwiękowym. Bez Latexu i DEHP. Sterylny, pakowany pojedynczo. Urządzenie umożliwiające transfer  leku do 10 podań. Opakowanie zbiorcze 30szt.</t>
  </si>
  <si>
    <t>C15</t>
  </si>
  <si>
    <t>C16</t>
  </si>
  <si>
    <t xml:space="preserve">Strzykawka - konstrukcja całkowicie szczelna ,zamknięta ,uniemożliwiająca demontaż tłoka ,połączona trwale z konektorem (umożliwiającym pobranie roztworu leku cytostatycznego z fiolki w systemie hermetycznie zamkniętym). Strzykawka zawiera sterylne powietrze wewnątrz, jest zaopatrzona w uszczelkę typu O-ring 3 warstwową, uniemożliwiającą uwalnianie się oparów/aerozoli poprzez tylną część strzykawki .Wewnątrz strzykawki rurka ze stali nierdzewnej, w której znajdują się dwie igły ,jedna dla płynu wykorzystywana do transferu leku, druga dla sterylnego powietrza dostarczanego ze strzykawki do fiolki. Strzykawka zapewnia dzięki temu wyrównanie ciśnienia przy transferze cieczy z oraz do fiolki. Strzykawka w pełni bezpieczna uniemożliwiająca nieświadome ukłucie. Nie wymaga nakręcania czy też obracania w momencie łączenia z adapterem do fiolki. Materiały z których wykonana jest strzykawka sa wolne od : DEHP , lateksu i BPA. Strzykawka dostępna w następujących rozmiarach (pojemnościach): 1 ml, 3 ml, 5 ml, 10 ml, 20 ml, 35 ml, 60 ml oraz 60 ml - bursztynowa, z systemem ułatwiającym pobieranie cieczy oleistych
Zamawiający przy każdym zamównieniu będzie definiował zapotrzebowanie na poszczególne pojemności.
</t>
  </si>
  <si>
    <t>Kasety do  systemu pompowego Diana : do segmentu górnego i segmentu dolnego z systemem spike</t>
  </si>
  <si>
    <t>Zamknięty łącznik bezigłowy z męską końcówką typu Luer z kapturkiem zabezpieczającym. Łącznik do przygotowania, transportu i podazy leku cytostatycznego, wytwarzający zamknięty system, który zamyka się samoczynnie po rozłączeniu ze strzykawką lub zestawem kroplówkowym. Łącznik przeźroczysty,  o przepływie min. 150 ml/min, posiadający system uniemozliwiający odkręcenie łącznika od strzykawki</t>
  </si>
  <si>
    <t>Kompatybilny ze strzykawką luer lock przyrząd do bezpiecznego przechowywania i aspiracji leków do 28 dni</t>
  </si>
  <si>
    <t>Bezigłowy przejrzysty  zawór łączący  umożliwiający napełnienie pomp elastomerowych płynem infuzyjnym z worka/butelki   za pomocą kasety systemu pompowego Diana</t>
  </si>
  <si>
    <t>Zamknięty system do transferu leków między strzykawkami, złożony z połączonych ze sobą dwóch łączników bezigłowych, zespolonych podstawami korpusow. Łączniki posiadają jednoelementową, silikonową membraną z gładką powierzchnią do dezynfekcji (jednorodna materiałowo powierzchnia styku końcówki Luer na drodze przepływu płynu), prosty tor przepływu, wnętrze pozbawione części mechanicznych i metalowych, umożliwiają przepływ 150 – 160 ml/min. Łączniki działające w systemie podzielnej membrany z wewnętrzną tępą kaniulą. Długość robocza łącznika 2-2,5 cm, długość całkowita 3 cm. Przestrzeń martwa systemu do 0,12 ml. Zestaw nie zawiera lateksu, PCV, DEHP i części metalowych. Produkt sterylny, pakowany pojedynczo.</t>
  </si>
  <si>
    <t>Zamknięty, przeźroczysty łącznik bezigłowy z męską końcówką typu Luer z kapturkiem zabezpieczającym zespolony ze strzykawką trzyczęściową o pojemności 3,10,20,60 ml.   Łącznik do przygotowania, transportu i podazy leku cytostatycznego, wytwarzający zamknięty system, który zamyka się samoczynnie po rozłączeniu ze strzykawką lub zestawem kroplówkowym. Łącznik przeźroczysty,  o przepływie min. 150 ml/min</t>
  </si>
  <si>
    <t>1.</t>
  </si>
  <si>
    <t>2.</t>
  </si>
  <si>
    <t>3.</t>
  </si>
  <si>
    <t>4.</t>
  </si>
  <si>
    <t>5.</t>
  </si>
  <si>
    <t>6.</t>
  </si>
  <si>
    <t>7.</t>
  </si>
  <si>
    <t>8.</t>
  </si>
  <si>
    <t>9.</t>
  </si>
  <si>
    <t>10.</t>
  </si>
  <si>
    <t>Przyrząd bezigłowy do długotrwałego aspirowania cytostatyków z fiolek, bez PCV,DEHP i lateksu, posiadający standardowy ostry koniec z tworzywa sztucznego  osłonięty nasadką, z zastawką bezzwrotną(zaworem bezigłowym, zapobiegającym przed wyciekaniem leku po odłączeniu strzykawki nawet przy nadciśnieniu w fiolce) mocowaną w miejscu podłączenia strzykawki ( połączenie luer-lock), z membraną zaworu nie wystającą poza obudowę zaworu dla łatwej dezynfekcji staniowiący system zamkniety w myśl definicji NIOSH Przyrząd z filtrem powietrza  0,2-0,22 μm</t>
  </si>
  <si>
    <t>Elementy  bezpiecznego systemu zamkniętego do przygotowaywania i podawania leków cytotoksycznych, wszystkie elementy opisane niżej muszą stanowić kompatybilny system zamknięty zgodnie z najnowszymi zaleceniami Polskiego Towarzystwa Farmaceutycznego.</t>
  </si>
  <si>
    <t xml:space="preserve">Elementy  bezpiecznego systemu zamkniętego do przygotowywania i podawania leków cytotoksycznych, wszystkie elementy opisane niżej muszą stanowić kompatybilny system zamknięty zgodnie z najnowszymi zaleceniami Polskiego Towarzystwa Farmaceutycznego. </t>
  </si>
  <si>
    <t>Zestaw do przygotowania cytostatyków z drenem wykonanym z poliuretanu o długości 43 cm (+/- 1 cm). W linii zawór bezigłowy z płaską i gładką powierzchnią do dezynfekcji, 2 zaciski zatrzaskowe oraz filtr 0,2 mikrona wykonany z polieterosulfonu. Koniec drenu zakończony zastawką antyzwrotną uniemożliwiającą cofanie sie krwi w kierunku od pacjenta do drenu i zatyczka z filtrem hydrofobowym umożliwiająca bezpieczne odpowietrzenie i wypełnienie zestawu.  Zestaw umożliwiający podaż z worka i butelki. Wersja przezroczysta/ bursztynowa wybierana każdorazowo przez Zamawiającego</t>
  </si>
  <si>
    <t xml:space="preserve">Zestaw dodatkowy z igłą plastikową typu Spike i z odpowietrzeniem automatycznym. Zestaw zawiera hydrofobowy filtr powietrza, złącze męskie Luer z zaworem antyzwrotnym, 2 zaciski na linii typu Y i zawór bezigłowy typu SmartSite do dostrzyknięć. Dren wykonany z TPU/EVA (termoplastyczny elastomer poliuretanowy/kopolimer etylenu i octanu winylu) o długości 41 cm.  Dren przezroczysty/Dren bursztynowy, dla leków światłoczułych  wybierany każdorazowo przez Zamawiającego </t>
  </si>
  <si>
    <t>Bezpieczne trzyczęściowe sterylne strzykawki z polipropylenu z podłączeniem centralnym Luer-Lock jednorazowego użytku, służące do pracy z cytostatykami (wymóg  atestu). Strzykawka trzyczęściowa do przygotowania cytostatyków z końcówką Luer Lock, gumowa część tłoka z podwójnym uszczelnieniem - naturalnie bezlateksowy syntetyczny materiał; łatwo wyczuwalna blokada zapobiegająca niekontrolowanemu wysunięciu tłoka z komory strzykawki; skala o wysokim kontraście i czytelna;  strzykawka wykonana z polipropylenu; kod kolorów na opakowaniu dla łatwego rozpoznania rozmiaru strzykawki. Strzykawka 50 ml równiez w wersji do leków światłoczułych (bursztynowa). Strzykawki kompatybilne z elementami opisanymi niżej. Kazda strzykawka zapakowana w opakowanie papier-folia.Pakowana a'100szt</t>
  </si>
  <si>
    <t xml:space="preserve">Mata do bezpiecznego przygotowywania i podawania leków cytostatycznych czterowarstwowa, wierzchnia warstwa wykonana z siatki (pory 1 mikrometr) polietylenowej antypoślizgowej, gramatura 95 g/m2 (+/- 5g), chłonność min 880ml/m2, spodnia warstwa nieprzepuszczalna dla cieczy;  sterylna. </t>
  </si>
  <si>
    <t>Dren dł. 35 cm,  do przygotowywania leków cytostatycznych w pojemniku lub worku z możliwością ich podaży przez podłączenie z drenem głównym. Bez zawartości PCV. Możliwość dodania cytostatyku poprzez zintegrowaną zastawkę bezigłową zabezpieczoną  korkiem luer-lock. Koniec drenu zabezpieczony filtrem hydrofobowym zapobiegającym przed zapowietrzeniem drenu, wyposażony w system sygnalizacji akustycznej po podłączeniu z drenem głównym. System drenów musi redukować możliwość kontaminacji leku i bezpośredni kontakt leku z personelem przygotowującym zestaw. Wymagany dokument potwierdzający, że linie do przygotowania i podaży cytostatyków stanowią zamknięty system w myśl definicji NIOSH i  zapobiegają uwalnianiu się niebezpiecznych zanieczyszczeń do otoczenia.</t>
  </si>
  <si>
    <t>Zamknięty łącznik bezigłowy z męską końcówką z zatyczką zabezpieczającą przed skażeniem końcówki w czasie transportu i połączenia. Łącznik do przygotowywania, transportu i podaży leku cytostatycznego, wytwarzający zamknięty system w myśl definicji NIOSH (potwierdzony dokumentacją), który zamyka się samoczynnie po rozłączeniu np. ze spike, kaniulą lub zestawem kroplówkowym. Bez zawartości lateksu, PCV, DEHP i części metalowych. Przezierny, sterylny, pakowany pojedynczo. Zabezpieczający strzykawki z zakończeniem Luer Lock przed wyciekaniem cytostatyków. Mechanizm blokujący w kolorze bursztynowym, rotacyjny (możliwość dokręcenia do strzykawki/brak możliwości odkręcenia do wyboru przez zamawiającego w trakcie trwania umowy)</t>
  </si>
  <si>
    <t>Dren kolcowy bez komory kroplowej - długość 40 cm; umożliwia dostrzykiwanie leków przy pomocy wbudowanego konektora łączącego się w sposób zamknięty i szczelny ze strzykawką z pozycji 36. Na drenie znajduje się klips.</t>
  </si>
  <si>
    <r>
      <t>Gogle lub okulary ochronne kompatybilne z pólmaską opisną wyżej spełniające klasę 2 jako środek ochrony osobistej , gwarantujące</t>
    </r>
    <r>
      <rPr>
        <sz val="9"/>
        <color indexed="10"/>
        <rFont val="Arial"/>
        <family val="2"/>
      </rPr>
      <t xml:space="preserve"> </t>
    </r>
    <r>
      <rPr>
        <sz val="9"/>
        <color indexed="8"/>
        <rFont val="Arial"/>
        <family val="2"/>
      </rPr>
      <t>przejrzystość, brak parowania  oraz zapewniające możliwośc założenia na okulary korekcyjne. Możliwość mycia i dekontaminacji,  wykonane z polikarbonu, lekkie i wytrzymałe posiadające boczne otwory  wentylacyjne w zausznikach , krawędzie zaokrąglone , produkt zgodny z rozporządzenie</t>
    </r>
    <r>
      <rPr>
        <sz val="9"/>
        <rFont val="Arial"/>
        <family val="2"/>
      </rPr>
      <t>m PE i RE2016/425</t>
    </r>
  </si>
  <si>
    <r>
      <t>Rękawice  ochronne  niesterylne do przygotowywania leków cytotoksycznych,  beztalkowe,bezlateksowe, bez PCV będące środkiem ochrony indywidualnej(potwierdzone  zgodnie z Rozporządzeniem PE i RE 2016/425 oznakowane ja</t>
    </r>
    <r>
      <rPr>
        <sz val="9"/>
        <rFont val="Arial"/>
        <family val="2"/>
      </rPr>
      <t>ko  środek ochrony indywidualnej kategorii III (potwierdzone badaniami przez niezależną jednostkę notyfikującą), odpo</t>
    </r>
    <r>
      <rPr>
        <sz val="9"/>
        <color indexed="8"/>
        <rFont val="Arial"/>
        <family val="2"/>
      </rPr>
      <t>wiednie do pracy w pracowni leku cytotoksycznego (potwierdzone badanami na przenikanie cytotatyków - oznaczenie na opakowaniu -  mikroteksturowane z dodatkową teksturą na końcach palców, AQL  max=1,5 , przebadane pod kątem przenikania substancji chemicznych zgodn</t>
    </r>
    <r>
      <rPr>
        <sz val="9"/>
        <rFont val="Arial"/>
        <family val="2"/>
      </rPr>
      <t xml:space="preserve">e z normą EN 374, </t>
    </r>
    <r>
      <rPr>
        <sz val="9"/>
        <color indexed="8"/>
        <rFont val="Arial"/>
        <family val="2"/>
      </rPr>
      <t xml:space="preserve">oraz dla używanych w szpitalu w środkach dezynfekcyjnych podstawowych substancji chemicznych - aldehyd glutarowy 4%, chlorheksydyna 4%, zasada sodowa 40%, alkohol etylowy 35%, woda utleniona 3%, kwas nadoctowy 0,4% i chlorek benzalkoniowy 10%, z czasem przenikania przynajmniej 10 minut, co ma być potwierdzone fabrycznie informacją na opakowaniu.oznakowane jako wyrób medyczny klasy I  i środek ochrony osobistej; niesterylne rozmiar S,M,L,XL </t>
    </r>
  </si>
  <si>
    <r>
      <t>Rękawice sterylne bezlateksowe, bez PCV, chirurgiczne, bezpudrowe, kształt anatomiczny,  długość min 280mm, AQL  max.0,65 (nadruk na opakowaniu), mikroteksturowane, wyrób medyczny i środek ochrony indywidualnej kat. III, odporność na  cytostatyki</t>
    </r>
    <r>
      <rPr>
        <sz val="9"/>
        <color indexed="8"/>
        <rFont val="Arial"/>
        <family val="2"/>
      </rPr>
      <t>; czas przenikania min 240 min zgod</t>
    </r>
    <r>
      <rPr>
        <sz val="9"/>
        <rFont val="Arial"/>
        <family val="2"/>
      </rPr>
      <t>ne z normą EN ISO  374-5: 2016 lub równoważną</t>
    </r>
    <r>
      <rPr>
        <sz val="9"/>
        <color indexed="8"/>
        <rFont val="Arial"/>
        <family val="2"/>
      </rPr>
      <t>,</t>
    </r>
    <r>
      <rPr>
        <sz val="9"/>
        <rFont val="Arial"/>
        <family val="2"/>
      </rPr>
      <t xml:space="preserve"> zgodne z normą EN455 lub równoważną, dyrektywą 89/686/EEC lub Rozporządzeniem PE i RE 2016/425 dla produktów wprowadzonych do obrotu po 21.04.2019 r  i MDD93/42/EEC,roz</t>
    </r>
    <r>
      <rPr>
        <sz val="9"/>
        <color indexed="8"/>
        <rFont val="Arial"/>
        <family val="2"/>
      </rPr>
      <t>miary 6,0-9,0.</t>
    </r>
  </si>
  <si>
    <r>
      <t>Rękawice sterylne bezlateksowe,  bez PCV,bezpudrowe, kształt anatomiczny,  długość min 280mm, grubość na palcu min. 0,20 mm; AQL max 1,0 ( nadruk na opakowaniu), mikroteksturowane powierzchnie p</t>
    </r>
    <r>
      <rPr>
        <sz val="9"/>
        <rFont val="Arial"/>
        <family val="2"/>
      </rPr>
      <t>alców , zgodnie z normą EN455 lub równoważną, dyrekt</t>
    </r>
    <r>
      <rPr>
        <sz val="9"/>
        <color indexed="8"/>
        <rFont val="Arial"/>
        <family val="2"/>
      </rPr>
      <t>ywą 89/686/EEC lub Rozporządzeniem PE i RE 2016/425 dla produktów wprowadzonych do obrotu po 21.04.2019 r. MDD93/42/EEC, produkt ŚOI, spełniający  wymogi jako wyrób medyczny i środek ochrony indywidualnej kat. III, odporne na min 25 cytostatyków; rękawice sterylne, rozmiary 6,0-9,0.</t>
    </r>
  </si>
  <si>
    <r>
      <t xml:space="preserve">dren przezroczysty  z filtrem 0,2 </t>
    </r>
    <r>
      <rPr>
        <sz val="9"/>
        <color indexed="8"/>
        <rFont val="Arial"/>
        <family val="2"/>
      </rPr>
      <t>µm</t>
    </r>
  </si>
  <si>
    <r>
      <t xml:space="preserve">Urządzenie bezigłowe łącznik na strzykawkę typu Luer Lock </t>
    </r>
    <r>
      <rPr>
        <sz val="9"/>
        <rFont val="Arial"/>
        <family val="2"/>
      </rPr>
      <t>z wbudowanym systemem automatycznej trwałej blokady p</t>
    </r>
    <r>
      <rPr>
        <sz val="9"/>
        <color indexed="8"/>
        <rFont val="Arial"/>
        <family val="2"/>
      </rPr>
      <t xml:space="preserve">o nakręceniu na strzykawkę, uniemożliwiający rozłączenie adaptera od strzykawki, służący do pobrania roztworu leku cytostatycznego z fiolki w szczelnym systemie zamkniętym. Pozwala na bezpieczny transfer  leku przez:  kompatybilny bezigłowy przyrząd z portem igłowym  do powszechnie używanych worków infuzyjnych,  przez </t>
    </r>
    <r>
      <rPr>
        <sz val="9"/>
        <rFont val="Arial"/>
        <family val="2"/>
      </rPr>
      <t xml:space="preserve">kompatybilny </t>
    </r>
    <r>
      <rPr>
        <sz val="9"/>
        <color indexed="8"/>
        <rFont val="Arial"/>
        <family val="2"/>
      </rPr>
      <t>bezigło</t>
    </r>
    <r>
      <rPr>
        <sz val="9"/>
        <rFont val="Arial"/>
        <family val="2"/>
      </rPr>
      <t xml:space="preserve">wy zestaw połączniowy </t>
    </r>
    <r>
      <rPr>
        <sz val="9"/>
        <color indexed="8"/>
        <rFont val="Arial"/>
        <family val="2"/>
      </rPr>
      <t>zakończony portem luer-lock, przez adapter cewnika lub przez bezpośrednie podanie pacjentowi w postaci bolusa poprzez adapter luer-loc</t>
    </r>
    <r>
      <rPr>
        <sz val="9"/>
        <rFont val="Arial"/>
        <family val="2"/>
      </rPr>
      <t xml:space="preserve">k (poz. 34). </t>
    </r>
    <r>
      <rPr>
        <sz val="9"/>
        <color indexed="8"/>
        <rFont val="Arial"/>
        <family val="2"/>
      </rPr>
      <t>Przyrząd posiada igłę o grubości 16 G, skrzydełka ułatwiające rozłączenie elementów systemu oraz zatyczkę zabezpieczającą końcówkę adaptera. Słyszalne kliknięcie gwarantujące prawidłowe połączenie w systemie zamkniętym. Do 10 przebić. Sterylny, pakowany pojedynczo, przeznaczony do leków  cytostatycznych, wolny od DEHP i lateksu. Opakowanie zbiorcze 50 szt.</t>
    </r>
  </si>
  <si>
    <r>
      <t>B</t>
    </r>
    <r>
      <rPr>
        <sz val="9"/>
        <color indexed="8"/>
        <rFont val="Arial"/>
        <family val="2"/>
      </rPr>
      <t>ezigłowy przyrząd z portem kolcowym kompatybilny z powszechnie stosowanymi workami i plastikowymi butelkami do płynów infuzyjnych, z wbudowanym łączem, kompatybilny z adapterem strzykawki</t>
    </r>
    <r>
      <rPr>
        <sz val="9"/>
        <rFont val="Arial"/>
        <family val="2"/>
      </rPr>
      <t>(pozycja wyżej)</t>
    </r>
    <r>
      <rPr>
        <sz val="9"/>
        <color indexed="10"/>
        <rFont val="Arial"/>
        <family val="2"/>
      </rPr>
      <t xml:space="preserve">. </t>
    </r>
    <r>
      <rPr>
        <sz val="9"/>
        <color indexed="8"/>
        <rFont val="Arial"/>
        <family val="2"/>
      </rPr>
      <t>Zakończenie portu  typu Luer Lock do wyboru Zamawiającego:  "męski" lub "żeński"   z korkiem  zapobiegającym wyciekom. Przyrząd posiadający zacisk klipsowy zabezpieczający przed wyciekiem oraz zatyczkę zabezpieczającą na kolec</t>
    </r>
    <r>
      <rPr>
        <sz val="9"/>
        <color indexed="10"/>
        <rFont val="Arial"/>
        <family val="2"/>
      </rPr>
      <t xml:space="preserve"> </t>
    </r>
    <r>
      <rPr>
        <sz val="9"/>
        <color indexed="8"/>
        <rFont val="Arial"/>
        <family val="2"/>
      </rPr>
      <t xml:space="preserve">z zakończeniem Luer Lock "żeński" lub "męski". Dźwiękowy sygnał potwierdzający bezpieczeństwo połączenia z łącznikiem na strzykawkę w systemie zamkniętym. Ergonomiczny uchwyt portu kolcowego  umożliwiający łatwe wkłucie do worka lub butelki infuzyjnej. Całkowita długość 40 cm. Bez Latexu i DEHP. Sterylny, pakowany pojedynczo.  </t>
    </r>
    <r>
      <rPr>
        <sz val="9"/>
        <rFont val="Arial"/>
        <family val="2"/>
      </rPr>
      <t>Element stanowi część systemu zamkniętego. D</t>
    </r>
    <r>
      <rPr>
        <sz val="9"/>
        <color indexed="8"/>
        <rFont val="Arial"/>
        <family val="2"/>
      </rPr>
      <t>ostępny w wersji bursztynowej(leki światłoczułe) i wersji bezbarwnej  oraz z filtrem 0,2 µm</t>
    </r>
  </si>
  <si>
    <r>
      <t>Adapter pasujący do wszystkich typów dostępnych na rynku standardowych fiolek, zapewniający bezpieczny i wolny od zanieczyszczeń sposób dostępu do leku. Centralne nakłucie - wymuszane przez konstrukcję oraz podwójny zatrzask. Adapter musi być kompatybilny ze strzykawką</t>
    </r>
    <r>
      <rPr>
        <sz val="9"/>
        <rFont val="Arial"/>
        <family val="2"/>
      </rPr>
      <t xml:space="preserve"> z poz. 36. M</t>
    </r>
    <r>
      <rPr>
        <sz val="9"/>
        <color indexed="8"/>
        <rFont val="Arial"/>
        <family val="2"/>
      </rPr>
      <t xml:space="preserve">ateriały z których wykonany jest adapter sa wolne od : DEHP , lateksu i BPA. Łącznik dostępny w następujących rozmiarach (pojemnościach): Kompatybilny z fiolkami o średnicy 13 mm, Kompatybilny z fiolkami o średnicy 17 mm., Kompatybilny z fiolkami o średnicy 20 mm.,  Kompatybilny z fiolkami o średnicy 28 mm. Zamawiający przy każdym zamównieniu będzie definiował zapotrzebowanie na poszczególne pojemności.System sygnalizacji akustycznej podczas podłączania łącznika do fiolki. Łącznik we współpracy ze strzykawką zapewnia  wyrównanie ciśnienia przy transferze cieczy z fiolki oraz do fiolki.
</t>
    </r>
  </si>
  <si>
    <r>
      <t>Adapter kolcowy do pobierania oraz dostrzykiwania rozpuszczalnika (np. NaCl) z worka/butelki lub leku, umożliwiajacy przepływ powietrza w celu wyrównania  ciśnień. Kompatybilny ze strzykawką z pozycj</t>
    </r>
    <r>
      <rPr>
        <sz val="9"/>
        <rFont val="Arial"/>
        <family val="2"/>
      </rPr>
      <t xml:space="preserve">i 36. </t>
    </r>
    <r>
      <rPr>
        <sz val="9"/>
        <color indexed="8"/>
        <rFont val="Arial"/>
        <family val="2"/>
      </rPr>
      <t xml:space="preserve">Tak jak w przypadku pozostałych elementow nie zawiera DEHP, Lateksu oraz BPA
</t>
    </r>
  </si>
  <si>
    <r>
      <t>Adapter luer lock męski - pozwala zmienić każdy standardowy port żeński w elemt systemu zamknietego, w który  można bezpiecznie wstrzykiwać lek strzykawką z pozy</t>
    </r>
    <r>
      <rPr>
        <sz val="9"/>
        <rFont val="Arial"/>
        <family val="2"/>
      </rPr>
      <t>cji 36. S</t>
    </r>
    <r>
      <rPr>
        <sz val="9"/>
        <color indexed="8"/>
        <rFont val="Arial"/>
        <family val="2"/>
      </rPr>
      <t>ystem sygnalizacji akustycznej podczas podłączania strzykawki</t>
    </r>
  </si>
  <si>
    <r>
      <t>Korek ochronny do strzykawki z pozy</t>
    </r>
    <r>
      <rPr>
        <sz val="9"/>
        <rFont val="Arial"/>
        <family val="2"/>
      </rPr>
      <t>cji 36</t>
    </r>
  </si>
  <si>
    <r>
      <t>Przeciwchemiczny , sterylny , jednorazowy kombinezon ochronny do przygotowywania leków cytotoksycznych (jednoczęściowy kombinezon z kapturem ,z osłonami na obuwie szczelnie połączonymi  z nogawkami kombinezonu,z podeszwami antypoślizgowymi),szwy wewnętrzne , tunelowy ściągacz przy mankietach rękawów, nogawek oraz kapurze, wklejona gumka w pasie ,będący środkiem ochrony indywidualnej, kategorii III produ</t>
    </r>
    <r>
      <rPr>
        <sz val="9"/>
        <rFont val="Arial"/>
        <family val="2"/>
      </rPr>
      <t>kt ŚOI spełniający wymogi dyrektywy PPE 89/686/EEC do</t>
    </r>
    <r>
      <rPr>
        <sz val="9"/>
        <color indexed="8"/>
        <rFont val="Arial"/>
        <family val="2"/>
      </rPr>
      <t>t. środków ochrony indywidualnej lub</t>
    </r>
    <r>
      <rPr>
        <sz val="9"/>
        <rFont val="Arial"/>
        <family val="2"/>
      </rPr>
      <t xml:space="preserve"> Rozporządzenia PE i RE 2016/425 dla </t>
    </r>
    <r>
      <rPr>
        <sz val="9"/>
        <color indexed="8"/>
        <rFont val="Arial"/>
        <family val="2"/>
      </rPr>
      <t>produktów wprowadzonych do obrotu po 21.04.2019 r, przebadany na przenikanie cytostatyków, odpowiednio oznakowany. Typ 5 i 6. Wykończenie antystatyczne.Zamek błyskawiczny i patka wykonane z tego samego materiału co kombinezon.</t>
    </r>
    <r>
      <rPr>
        <sz val="9"/>
        <color indexed="10"/>
        <rFont val="Arial"/>
        <family val="2"/>
      </rPr>
      <t xml:space="preserve"> </t>
    </r>
    <r>
      <rPr>
        <sz val="9"/>
        <rFont val="Arial"/>
        <family val="2"/>
      </rPr>
      <t>Produkt powinien posiadać certyfikat przeciwchemicznej odzieży ochronne kategorii III , klasa   5 i 6 oraz badania na przenikanie typowych leków cytotoksycznych (min.10) wydane przez niezależne od producenta akredytowane laboratorium chemiczne z wykazem tych leków. Rozmiar S,M,L, XL</t>
    </r>
  </si>
  <si>
    <r>
      <t>Przyrząd  z filtrem powietrza 0,2-0,22</t>
    </r>
    <r>
      <rPr>
        <sz val="9"/>
        <color indexed="8"/>
        <rFont val="Arial"/>
        <family val="2"/>
      </rPr>
      <t>µm do pobierania leków z małych fiolek posiadający tzw. kolec mikro  tj. kolec wzdłużnie ścięty do połowy swojej długości, posiadający rynienkę która umożliwiaja maksymalne pobranie leku z fiolki, bez strat. Kolec z dwoma przeciwlegle umieszczonymi otworami, jednym na szczycie kolca, drugim w połowie jego długości, dostępny w wersji z filtrem cząsteczkowym 5 μm i bez tego filtra</t>
    </r>
  </si>
  <si>
    <r>
      <t>Łącznik do cewnika -  łącznik nakładany na cewnik zakończony z jednej strony adapterem typu luer lock męski , kompatybilny ze strzykawką</t>
    </r>
    <r>
      <rPr>
        <sz val="9"/>
        <rFont val="Arial"/>
        <family val="2"/>
      </rPr>
      <t xml:space="preserve"> z pozycji 36 , </t>
    </r>
    <r>
      <rPr>
        <sz val="9"/>
        <color indexed="8"/>
        <rFont val="Arial"/>
        <family val="2"/>
      </rPr>
      <t>umozliwiajacy podanie leku w systemie zamkniętym bezpośrednio do pęcherza moczowego przez cewnik.</t>
    </r>
  </si>
  <si>
    <t>Sprzęt medyczny jednorazowy  kompatybilny z aparatem do przygotowywania preparatów cytotoksycznych Diana (używanym przez Zamawiającego)</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</si>
</sst>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0"/>
    <numFmt numFmtId="167" formatCode="0.000"/>
    <numFmt numFmtId="168" formatCode="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000"/>
    <numFmt numFmtId="175" formatCode="#,##0.0000"/>
    <numFmt numFmtId="176" formatCode="#,##0.000"/>
    <numFmt numFmtId="177" formatCode="#,##0.00\ [$PLN]"/>
    <numFmt numFmtId="178" formatCode="#,##0.00000"/>
    <numFmt numFmtId="179" formatCode="_-[$€-2]\ * #,##0.00_-;\-[$€-2]\ * #,##0.00_-;_-[$€-2]\ * &quot;-&quot;??_-;_-@_-"/>
  </numFmts>
  <fonts count="48">
    <font>
      <sz val="10"/>
      <name val="Arial CE"/>
      <family val="0"/>
    </font>
    <font>
      <u val="single"/>
      <sz val="10"/>
      <color indexed="12"/>
      <name val="Arial CE"/>
      <family val="0"/>
    </font>
    <font>
      <u val="single"/>
      <sz val="10"/>
      <color indexed="36"/>
      <name val="Arial CE"/>
      <family val="0"/>
    </font>
    <font>
      <b/>
      <sz val="9"/>
      <name val="Arial"/>
      <family val="2"/>
    </font>
    <font>
      <b/>
      <u val="single"/>
      <sz val="12"/>
      <name val="Arial"/>
      <family val="2"/>
    </font>
    <font>
      <sz val="9"/>
      <name val="Arial"/>
      <family val="2"/>
    </font>
    <font>
      <sz val="10"/>
      <name val="Arial"/>
      <family val="2"/>
    </font>
    <font>
      <b/>
      <sz val="10"/>
      <name val="Arial"/>
      <family val="2"/>
    </font>
    <font>
      <b/>
      <i/>
      <sz val="9"/>
      <name val="Arial"/>
      <family val="2"/>
    </font>
    <font>
      <sz val="9"/>
      <color indexed="8"/>
      <name val="Arial"/>
      <family val="2"/>
    </font>
    <font>
      <sz val="9"/>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59996342659"/>
        <bgColor indexed="64"/>
      </patternFill>
    </fill>
    <fill>
      <patternFill patternType="solid">
        <fgColor indexed="9"/>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color indexed="63"/>
      </bottom>
    </border>
    <border>
      <left style="thin"/>
      <right style="thin"/>
      <top style="medium"/>
      <bottom>
        <color indexed="63"/>
      </bottom>
    </border>
    <border>
      <left style="thin"/>
      <right style="thin"/>
      <top style="medium"/>
      <bottom style="medium"/>
    </border>
    <border>
      <left style="thin"/>
      <right>
        <color indexed="63"/>
      </right>
      <top style="medium"/>
      <bottom>
        <color indexed="63"/>
      </bottom>
    </border>
    <border>
      <left style="thin"/>
      <right style="medium"/>
      <top style="medium"/>
      <bottom style="medium"/>
    </border>
    <border>
      <left style="medium"/>
      <right>
        <color indexed="63"/>
      </right>
      <top style="medium"/>
      <bottom style="medium"/>
    </border>
    <border>
      <left style="thin"/>
      <right>
        <color indexed="63"/>
      </right>
      <top style="medium"/>
      <bottom style="medium"/>
    </border>
    <border>
      <left style="thin"/>
      <right>
        <color indexed="63"/>
      </right>
      <top style="medium"/>
      <bottom style="thin"/>
    </border>
    <border>
      <left style="thin"/>
      <right style="medium"/>
      <top style="medium"/>
      <bottom>
        <color indexed="63"/>
      </botto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medium"/>
      <top>
        <color indexed="63"/>
      </top>
      <bottom>
        <color indexed="63"/>
      </bottom>
    </border>
    <border>
      <left style="hair"/>
      <right style="hair"/>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style="hair"/>
      <right style="hair"/>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style="thin"/>
    </border>
    <border>
      <left style="thin"/>
      <right>
        <color indexed="63"/>
      </right>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color indexed="63"/>
      </right>
      <top>
        <color indexed="63"/>
      </top>
      <bottom style="thin"/>
    </border>
    <border>
      <left style="thin"/>
      <right>
        <color indexed="63"/>
      </right>
      <top style="thin"/>
      <bottom>
        <color indexed="63"/>
      </bottom>
    </border>
    <border>
      <left style="thin"/>
      <right style="hair"/>
      <top style="hair"/>
      <bottom style="thin"/>
    </border>
    <border>
      <left style="thin"/>
      <right style="thin"/>
      <top>
        <color indexed="63"/>
      </top>
      <bottom>
        <color indexed="63"/>
      </bottom>
    </border>
    <border>
      <left style="thin"/>
      <right>
        <color indexed="63"/>
      </right>
      <top>
        <color indexed="63"/>
      </top>
      <bottom>
        <color indexed="63"/>
      </bottom>
    </border>
    <border>
      <left style="hair"/>
      <right style="hair"/>
      <top>
        <color indexed="63"/>
      </top>
      <bottom>
        <color indexed="63"/>
      </bottom>
    </border>
    <border>
      <left style="medium"/>
      <right style="medium"/>
      <top style="thin"/>
      <bottom style="medium"/>
    </border>
    <border>
      <left style="thin"/>
      <right>
        <color indexed="63"/>
      </right>
      <top style="hair"/>
      <bottom style="thin"/>
    </border>
    <border>
      <left style="hair"/>
      <right style="hair"/>
      <top style="hair"/>
      <bottom style="thin"/>
    </border>
    <border>
      <left>
        <color indexed="63"/>
      </left>
      <right style="thin"/>
      <top style="hair"/>
      <bottom style="thin"/>
    </border>
    <border>
      <left/>
      <right/>
      <top style="thin"/>
      <bottom style="thin"/>
    </border>
    <border>
      <left>
        <color indexed="63"/>
      </left>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lignment/>
      <protection/>
    </xf>
    <xf numFmtId="0" fontId="0" fillId="0" borderId="0">
      <alignment/>
      <protection/>
    </xf>
    <xf numFmtId="0" fontId="41"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4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0" fillId="0" borderId="0" applyFont="0" applyFill="0" applyBorder="0" applyAlignment="0" applyProtection="0"/>
    <xf numFmtId="0" fontId="46" fillId="32" borderId="0" applyNumberFormat="0" applyBorder="0" applyAlignment="0" applyProtection="0"/>
  </cellStyleXfs>
  <cellXfs count="149">
    <xf numFmtId="0" fontId="0" fillId="0" borderId="0" xfId="0" applyAlignment="1">
      <alignment/>
    </xf>
    <xf numFmtId="0" fontId="5" fillId="0" borderId="0" xfId="0" applyFont="1" applyFill="1" applyAlignment="1">
      <alignment/>
    </xf>
    <xf numFmtId="0" fontId="6" fillId="0" borderId="0" xfId="0" applyFont="1" applyAlignment="1">
      <alignment/>
    </xf>
    <xf numFmtId="0" fontId="5" fillId="0" borderId="0" xfId="0" applyFont="1" applyAlignment="1">
      <alignment/>
    </xf>
    <xf numFmtId="0" fontId="5" fillId="33" borderId="0" xfId="0" applyFont="1" applyFill="1" applyAlignment="1">
      <alignment/>
    </xf>
    <xf numFmtId="0" fontId="6" fillId="33" borderId="0" xfId="0" applyFont="1" applyFill="1" applyAlignment="1">
      <alignment/>
    </xf>
    <xf numFmtId="49" fontId="5" fillId="0" borderId="0" xfId="0" applyNumberFormat="1" applyFont="1" applyFill="1" applyAlignment="1">
      <alignment/>
    </xf>
    <xf numFmtId="0" fontId="4" fillId="0" borderId="0" xfId="0" applyFont="1" applyAlignment="1">
      <alignment horizontal="left"/>
    </xf>
    <xf numFmtId="4" fontId="7" fillId="0" borderId="0" xfId="0" applyNumberFormat="1" applyFont="1" applyFill="1" applyBorder="1" applyAlignment="1">
      <alignment horizontal="right" vertical="center"/>
    </xf>
    <xf numFmtId="0" fontId="6" fillId="0" borderId="0" xfId="0" applyFont="1" applyFill="1" applyAlignment="1">
      <alignment/>
    </xf>
    <xf numFmtId="49" fontId="3" fillId="0" borderId="0" xfId="0" applyNumberFormat="1" applyFont="1" applyFill="1" applyAlignment="1">
      <alignment/>
    </xf>
    <xf numFmtId="0" fontId="6" fillId="0" borderId="0" xfId="0" applyFont="1" applyFill="1" applyBorder="1" applyAlignment="1">
      <alignment horizontal="left"/>
    </xf>
    <xf numFmtId="0" fontId="6" fillId="0" borderId="0" xfId="0" applyFont="1" applyFill="1" applyBorder="1" applyAlignment="1">
      <alignment horizontal="right" vertical="center"/>
    </xf>
    <xf numFmtId="3"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left"/>
    </xf>
    <xf numFmtId="1" fontId="7" fillId="33" borderId="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8" fillId="34" borderId="10" xfId="0" applyFont="1" applyFill="1" applyBorder="1" applyAlignment="1">
      <alignment horizontal="center" vertical="top"/>
    </xf>
    <xf numFmtId="0" fontId="5" fillId="0" borderId="17" xfId="0" applyFont="1" applyBorder="1" applyAlignment="1">
      <alignment/>
    </xf>
    <xf numFmtId="169" fontId="3" fillId="0" borderId="18" xfId="0" applyNumberFormat="1" applyFont="1" applyFill="1" applyBorder="1" applyAlignment="1">
      <alignment horizontal="center"/>
    </xf>
    <xf numFmtId="0" fontId="8" fillId="34" borderId="19" xfId="0" applyFont="1" applyFill="1" applyBorder="1" applyAlignment="1">
      <alignment horizontal="center"/>
    </xf>
    <xf numFmtId="0" fontId="5" fillId="35" borderId="20" xfId="0" applyFont="1" applyFill="1" applyBorder="1" applyAlignment="1">
      <alignment horizontal="center"/>
    </xf>
    <xf numFmtId="0" fontId="5" fillId="0" borderId="20" xfId="53" applyFont="1" applyFill="1" applyBorder="1" applyAlignment="1">
      <alignment horizontal="left"/>
      <protection/>
    </xf>
    <xf numFmtId="0" fontId="5" fillId="0" borderId="20" xfId="53" applyFont="1" applyFill="1" applyBorder="1" applyAlignment="1">
      <alignment horizontal="center"/>
      <protection/>
    </xf>
    <xf numFmtId="3" fontId="5" fillId="0" borderId="20" xfId="53" applyNumberFormat="1" applyFont="1" applyFill="1" applyBorder="1" applyAlignment="1">
      <alignment horizontal="center"/>
      <protection/>
    </xf>
    <xf numFmtId="4" fontId="5" fillId="0" borderId="20" xfId="0" applyNumberFormat="1" applyFont="1" applyFill="1" applyBorder="1" applyAlignment="1">
      <alignment horizontal="right"/>
    </xf>
    <xf numFmtId="1" fontId="5" fillId="0" borderId="20" xfId="0" applyNumberFormat="1" applyFont="1" applyFill="1" applyBorder="1" applyAlignment="1">
      <alignment horizontal="center"/>
    </xf>
    <xf numFmtId="4" fontId="5" fillId="0" borderId="21" xfId="0" applyNumberFormat="1" applyFont="1" applyFill="1" applyBorder="1" applyAlignment="1">
      <alignment horizontal="right"/>
    </xf>
    <xf numFmtId="169" fontId="3" fillId="0" borderId="22" xfId="0" applyNumberFormat="1" applyFont="1" applyFill="1" applyBorder="1" applyAlignment="1">
      <alignment horizontal="center"/>
    </xf>
    <xf numFmtId="0" fontId="5" fillId="0" borderId="23" xfId="0" applyFont="1" applyFill="1" applyBorder="1" applyAlignment="1">
      <alignment horizontal="left"/>
    </xf>
    <xf numFmtId="0" fontId="5" fillId="0" borderId="24" xfId="0" applyFont="1" applyFill="1" applyBorder="1" applyAlignment="1">
      <alignment horizontal="left"/>
    </xf>
    <xf numFmtId="1" fontId="3" fillId="0" borderId="24" xfId="0" applyNumberFormat="1" applyFont="1" applyFill="1" applyBorder="1" applyAlignment="1">
      <alignment horizontal="left"/>
    </xf>
    <xf numFmtId="0" fontId="5" fillId="0" borderId="24" xfId="0" applyFont="1" applyFill="1" applyBorder="1" applyAlignment="1">
      <alignment horizontal="right"/>
    </xf>
    <xf numFmtId="0" fontId="5" fillId="0" borderId="24" xfId="0" applyFont="1" applyFill="1" applyBorder="1" applyAlignment="1">
      <alignment horizontal="center" vertical="center"/>
    </xf>
    <xf numFmtId="3" fontId="3" fillId="0" borderId="24"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4" fontId="3" fillId="0" borderId="25" xfId="0" applyNumberFormat="1" applyFont="1" applyFill="1" applyBorder="1" applyAlignment="1">
      <alignment horizontal="right" vertical="center"/>
    </xf>
    <xf numFmtId="1" fontId="3" fillId="34" borderId="26" xfId="0" applyNumberFormat="1" applyFont="1" applyFill="1" applyBorder="1" applyAlignment="1">
      <alignment horizontal="center"/>
    </xf>
    <xf numFmtId="0" fontId="8" fillId="34" borderId="19" xfId="0" applyFont="1" applyFill="1" applyBorder="1" applyAlignment="1">
      <alignment horizontal="center" vertical="top"/>
    </xf>
    <xf numFmtId="0" fontId="5" fillId="0" borderId="27" xfId="0" applyFont="1" applyBorder="1" applyAlignment="1">
      <alignment horizontal="center" vertical="top"/>
    </xf>
    <xf numFmtId="169" fontId="3" fillId="0" borderId="28" xfId="0" applyNumberFormat="1" applyFont="1" applyFill="1" applyBorder="1" applyAlignment="1">
      <alignment horizontal="center"/>
    </xf>
    <xf numFmtId="0" fontId="5" fillId="0" borderId="20" xfId="0" applyFont="1" applyBorder="1" applyAlignment="1">
      <alignment horizontal="center" vertical="top"/>
    </xf>
    <xf numFmtId="0" fontId="5" fillId="0" borderId="21" xfId="53" applyFont="1" applyFill="1" applyBorder="1" applyAlignment="1">
      <alignment horizontal="left"/>
      <protection/>
    </xf>
    <xf numFmtId="0" fontId="5" fillId="0" borderId="29" xfId="53" applyFont="1" applyFill="1" applyBorder="1" applyAlignment="1">
      <alignment horizontal="left"/>
      <protection/>
    </xf>
    <xf numFmtId="0" fontId="5" fillId="0" borderId="29" xfId="53" applyFont="1" applyFill="1" applyBorder="1" applyAlignment="1">
      <alignment horizontal="center"/>
      <protection/>
    </xf>
    <xf numFmtId="3" fontId="5" fillId="0" borderId="29" xfId="53" applyNumberFormat="1" applyFont="1" applyFill="1" applyBorder="1" applyAlignment="1">
      <alignment horizontal="center"/>
      <protection/>
    </xf>
    <xf numFmtId="4" fontId="5" fillId="0" borderId="29" xfId="0" applyNumberFormat="1" applyFont="1" applyFill="1" applyBorder="1" applyAlignment="1">
      <alignment horizontal="right"/>
    </xf>
    <xf numFmtId="1" fontId="5" fillId="0" borderId="29" xfId="0" applyNumberFormat="1" applyFont="1" applyFill="1" applyBorder="1" applyAlignment="1">
      <alignment horizontal="center"/>
    </xf>
    <xf numFmtId="4" fontId="5" fillId="0" borderId="30" xfId="0" applyNumberFormat="1" applyFont="1" applyFill="1" applyBorder="1" applyAlignment="1">
      <alignment horizontal="right"/>
    </xf>
    <xf numFmtId="0" fontId="8" fillId="34" borderId="31" xfId="0" applyFont="1" applyFill="1" applyBorder="1" applyAlignment="1">
      <alignment horizontal="center"/>
    </xf>
    <xf numFmtId="0" fontId="5" fillId="0" borderId="32" xfId="53" applyFont="1" applyFill="1" applyBorder="1" applyAlignment="1">
      <alignment horizontal="left"/>
      <protection/>
    </xf>
    <xf numFmtId="0" fontId="5" fillId="0" borderId="33" xfId="53" applyFont="1" applyFill="1" applyBorder="1" applyAlignment="1">
      <alignment horizontal="left"/>
      <protection/>
    </xf>
    <xf numFmtId="0" fontId="5" fillId="0" borderId="33" xfId="53" applyFont="1" applyFill="1" applyBorder="1" applyAlignment="1">
      <alignment horizontal="center"/>
      <protection/>
    </xf>
    <xf numFmtId="3" fontId="5" fillId="0" borderId="33" xfId="53" applyNumberFormat="1" applyFont="1" applyFill="1" applyBorder="1" applyAlignment="1">
      <alignment horizontal="center"/>
      <protection/>
    </xf>
    <xf numFmtId="4" fontId="5" fillId="0" borderId="33" xfId="0" applyNumberFormat="1" applyFont="1" applyFill="1" applyBorder="1" applyAlignment="1">
      <alignment horizontal="right"/>
    </xf>
    <xf numFmtId="1" fontId="5" fillId="0" borderId="33" xfId="0" applyNumberFormat="1" applyFont="1" applyFill="1" applyBorder="1" applyAlignment="1">
      <alignment horizontal="center"/>
    </xf>
    <xf numFmtId="4" fontId="5" fillId="0" borderId="34" xfId="0" applyNumberFormat="1" applyFont="1" applyFill="1" applyBorder="1" applyAlignment="1">
      <alignment horizontal="right"/>
    </xf>
    <xf numFmtId="0" fontId="5" fillId="0" borderId="24" xfId="0" applyFont="1" applyFill="1" applyBorder="1" applyAlignment="1">
      <alignment horizontal="right" vertical="center"/>
    </xf>
    <xf numFmtId="1" fontId="3" fillId="34" borderId="26" xfId="0" applyNumberFormat="1" applyFont="1" applyFill="1" applyBorder="1" applyAlignment="1">
      <alignment horizontal="center" vertical="center"/>
    </xf>
    <xf numFmtId="0" fontId="5" fillId="0" borderId="32" xfId="0" applyFont="1" applyBorder="1" applyAlignment="1">
      <alignment vertical="top" wrapText="1"/>
    </xf>
    <xf numFmtId="0" fontId="5" fillId="36" borderId="35" xfId="0" applyFont="1" applyFill="1" applyBorder="1" applyAlignment="1">
      <alignment vertical="top" wrapText="1"/>
    </xf>
    <xf numFmtId="0" fontId="5" fillId="0" borderId="34" xfId="0" applyFont="1" applyBorder="1" applyAlignment="1">
      <alignment horizontal="center" vertical="center" wrapText="1"/>
    </xf>
    <xf numFmtId="0" fontId="5" fillId="0" borderId="32" xfId="0" applyFont="1" applyBorder="1" applyAlignment="1">
      <alignment horizontal="left" vertical="top"/>
    </xf>
    <xf numFmtId="0" fontId="5" fillId="0" borderId="36" xfId="0" applyFont="1" applyFill="1" applyBorder="1" applyAlignment="1">
      <alignment/>
    </xf>
    <xf numFmtId="0" fontId="5" fillId="0" borderId="37" xfId="0" applyFont="1" applyBorder="1" applyAlignment="1">
      <alignment wrapText="1"/>
    </xf>
    <xf numFmtId="0" fontId="5" fillId="0" borderId="38" xfId="0" applyFont="1" applyFill="1" applyBorder="1" applyAlignment="1">
      <alignment/>
    </xf>
    <xf numFmtId="0" fontId="5" fillId="0" borderId="39" xfId="0" applyFont="1" applyFill="1" applyBorder="1" applyAlignment="1">
      <alignment/>
    </xf>
    <xf numFmtId="0" fontId="5" fillId="0" borderId="40" xfId="0" applyFont="1" applyFill="1" applyBorder="1" applyAlignment="1">
      <alignment/>
    </xf>
    <xf numFmtId="4" fontId="5" fillId="0" borderId="41" xfId="0" applyNumberFormat="1" applyFont="1" applyFill="1" applyBorder="1" applyAlignment="1">
      <alignment horizontal="right"/>
    </xf>
    <xf numFmtId="4" fontId="3" fillId="0" borderId="0" xfId="0" applyNumberFormat="1" applyFont="1" applyFill="1" applyBorder="1" applyAlignment="1">
      <alignment horizontal="right" vertical="center"/>
    </xf>
    <xf numFmtId="0" fontId="5" fillId="0" borderId="42" xfId="0" applyFont="1" applyBorder="1" applyAlignment="1">
      <alignment vertical="top" wrapText="1"/>
    </xf>
    <xf numFmtId="0" fontId="5" fillId="0" borderId="43" xfId="53" applyFont="1" applyFill="1" applyBorder="1" applyAlignment="1">
      <alignment horizontal="left"/>
      <protection/>
    </xf>
    <xf numFmtId="0" fontId="5" fillId="0" borderId="37" xfId="0" applyFont="1" applyBorder="1" applyAlignment="1">
      <alignment vertical="top" wrapText="1"/>
    </xf>
    <xf numFmtId="0" fontId="5" fillId="0" borderId="38" xfId="53" applyFont="1" applyFill="1" applyBorder="1" applyAlignment="1">
      <alignment horizontal="left" vertical="center"/>
      <protection/>
    </xf>
    <xf numFmtId="0" fontId="47" fillId="0" borderId="37" xfId="0" applyFont="1" applyBorder="1" applyAlignment="1">
      <alignment vertical="top" wrapText="1"/>
    </xf>
    <xf numFmtId="0" fontId="47" fillId="0" borderId="37" xfId="0" applyFont="1" applyBorder="1" applyAlignment="1">
      <alignment horizontal="left" wrapText="1"/>
    </xf>
    <xf numFmtId="0" fontId="5" fillId="0" borderId="44" xfId="0" applyFont="1" applyBorder="1" applyAlignment="1">
      <alignment horizontal="center" vertical="top"/>
    </xf>
    <xf numFmtId="0" fontId="5" fillId="0" borderId="45" xfId="53" applyFont="1" applyFill="1" applyBorder="1" applyAlignment="1">
      <alignment horizontal="left"/>
      <protection/>
    </xf>
    <xf numFmtId="0" fontId="5" fillId="0" borderId="46" xfId="53" applyFont="1" applyFill="1" applyBorder="1" applyAlignment="1">
      <alignment horizontal="left"/>
      <protection/>
    </xf>
    <xf numFmtId="0" fontId="5" fillId="0" borderId="46" xfId="53" applyFont="1" applyFill="1" applyBorder="1" applyAlignment="1">
      <alignment horizontal="center"/>
      <protection/>
    </xf>
    <xf numFmtId="3" fontId="5" fillId="0" borderId="46" xfId="53" applyNumberFormat="1" applyFont="1" applyFill="1" applyBorder="1" applyAlignment="1">
      <alignment horizontal="center"/>
      <protection/>
    </xf>
    <xf numFmtId="4" fontId="5" fillId="0" borderId="46" xfId="0" applyNumberFormat="1" applyFont="1" applyFill="1" applyBorder="1" applyAlignment="1">
      <alignment horizontal="right"/>
    </xf>
    <xf numFmtId="1" fontId="5" fillId="0" borderId="46" xfId="0" applyNumberFormat="1" applyFont="1" applyFill="1" applyBorder="1" applyAlignment="1">
      <alignment horizontal="center"/>
    </xf>
    <xf numFmtId="4" fontId="5" fillId="0" borderId="0" xfId="0" applyNumberFormat="1" applyFont="1" applyFill="1" applyBorder="1" applyAlignment="1">
      <alignment horizontal="right"/>
    </xf>
    <xf numFmtId="0" fontId="5" fillId="0" borderId="42" xfId="0" applyFont="1" applyBorder="1" applyAlignment="1">
      <alignment/>
    </xf>
    <xf numFmtId="4" fontId="3" fillId="0" borderId="15" xfId="0" applyNumberFormat="1" applyFont="1" applyFill="1" applyBorder="1" applyAlignment="1">
      <alignment horizontal="right" vertical="center"/>
    </xf>
    <xf numFmtId="1" fontId="3" fillId="34" borderId="47" xfId="0" applyNumberFormat="1" applyFont="1" applyFill="1" applyBorder="1" applyAlignment="1">
      <alignment horizontal="center" vertical="center"/>
    </xf>
    <xf numFmtId="0" fontId="5" fillId="0" borderId="48" xfId="53" applyFont="1" applyFill="1" applyBorder="1" applyAlignment="1">
      <alignment horizontal="left"/>
      <protection/>
    </xf>
    <xf numFmtId="0" fontId="5" fillId="0" borderId="49" xfId="53" applyFont="1" applyFill="1" applyBorder="1" applyAlignment="1">
      <alignment horizontal="left"/>
      <protection/>
    </xf>
    <xf numFmtId="0" fontId="5" fillId="0" borderId="49" xfId="53" applyFont="1" applyFill="1" applyBorder="1" applyAlignment="1">
      <alignment horizontal="center"/>
      <protection/>
    </xf>
    <xf numFmtId="3" fontId="5" fillId="0" borderId="49" xfId="53" applyNumberFormat="1" applyFont="1" applyFill="1" applyBorder="1" applyAlignment="1">
      <alignment horizontal="center"/>
      <protection/>
    </xf>
    <xf numFmtId="4" fontId="5" fillId="0" borderId="49" xfId="0" applyNumberFormat="1" applyFont="1" applyFill="1" applyBorder="1" applyAlignment="1">
      <alignment horizontal="right"/>
    </xf>
    <xf numFmtId="1" fontId="5" fillId="0" borderId="49" xfId="0" applyNumberFormat="1" applyFont="1" applyFill="1" applyBorder="1" applyAlignment="1">
      <alignment horizontal="center"/>
    </xf>
    <xf numFmtId="4" fontId="5" fillId="0" borderId="50" xfId="0" applyNumberFormat="1" applyFont="1" applyFill="1" applyBorder="1" applyAlignment="1">
      <alignment horizontal="right"/>
    </xf>
    <xf numFmtId="0" fontId="5" fillId="0" borderId="49" xfId="53" applyFont="1" applyFill="1" applyBorder="1" applyAlignment="1">
      <alignment horizontal="center" wrapText="1"/>
      <protection/>
    </xf>
    <xf numFmtId="0" fontId="47" fillId="0" borderId="42" xfId="0" applyFont="1" applyBorder="1" applyAlignment="1">
      <alignment vertical="top" wrapText="1"/>
    </xf>
    <xf numFmtId="0" fontId="5" fillId="0" borderId="32" xfId="0" applyFont="1" applyBorder="1" applyAlignment="1">
      <alignment vertical="top"/>
    </xf>
    <xf numFmtId="0" fontId="5" fillId="0" borderId="51" xfId="0" applyFont="1" applyBorder="1" applyAlignment="1">
      <alignment vertical="top"/>
    </xf>
    <xf numFmtId="0" fontId="5" fillId="0" borderId="34" xfId="0" applyFont="1" applyBorder="1" applyAlignment="1">
      <alignment vertical="top"/>
    </xf>
    <xf numFmtId="0" fontId="5" fillId="0" borderId="0" xfId="0" applyFont="1" applyFill="1" applyBorder="1" applyAlignment="1">
      <alignment horizontal="left"/>
    </xf>
    <xf numFmtId="1" fontId="3" fillId="0" borderId="0" xfId="0" applyNumberFormat="1" applyFont="1" applyFill="1" applyBorder="1" applyAlignment="1">
      <alignment horizontal="left"/>
    </xf>
    <xf numFmtId="0" fontId="5" fillId="0" borderId="0" xfId="0" applyFont="1" applyFill="1" applyBorder="1" applyAlignment="1">
      <alignment horizontal="right" vertical="center"/>
    </xf>
    <xf numFmtId="3" fontId="3" fillId="0" borderId="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3" fillId="33" borderId="0" xfId="0" applyNumberFormat="1" applyFont="1" applyFill="1" applyBorder="1" applyAlignment="1">
      <alignment horizontal="center" vertical="center"/>
    </xf>
    <xf numFmtId="0" fontId="47" fillId="0" borderId="17" xfId="0" applyFont="1" applyBorder="1" applyAlignment="1">
      <alignment horizontal="left" vertical="top" wrapText="1"/>
    </xf>
    <xf numFmtId="0" fontId="47" fillId="0" borderId="36" xfId="0" applyFont="1" applyBorder="1" applyAlignment="1">
      <alignment horizontal="left" vertical="top" wrapText="1"/>
    </xf>
    <xf numFmtId="0" fontId="47" fillId="0" borderId="52" xfId="0" applyFont="1" applyBorder="1" applyAlignment="1">
      <alignment horizontal="left" vertical="top" wrapText="1"/>
    </xf>
    <xf numFmtId="0" fontId="47" fillId="0" borderId="42" xfId="0" applyFont="1" applyBorder="1" applyAlignment="1">
      <alignment horizontal="left" wrapText="1"/>
    </xf>
    <xf numFmtId="0" fontId="47" fillId="0" borderId="53" xfId="0" applyFont="1" applyBorder="1" applyAlignment="1">
      <alignment horizontal="left" wrapText="1"/>
    </xf>
    <xf numFmtId="0" fontId="47" fillId="0" borderId="54" xfId="0" applyFont="1" applyBorder="1" applyAlignment="1">
      <alignment horizontal="left" wrapText="1"/>
    </xf>
    <xf numFmtId="0" fontId="47" fillId="0" borderId="17" xfId="0" applyFont="1" applyBorder="1" applyAlignment="1">
      <alignment horizontal="left" wrapText="1"/>
    </xf>
    <xf numFmtId="0" fontId="47" fillId="0" borderId="36" xfId="0" applyFont="1" applyBorder="1" applyAlignment="1">
      <alignment horizontal="left" wrapText="1"/>
    </xf>
    <xf numFmtId="0" fontId="47" fillId="0" borderId="52" xfId="0" applyFont="1" applyBorder="1" applyAlignment="1">
      <alignment horizontal="left" wrapText="1"/>
    </xf>
    <xf numFmtId="0" fontId="47" fillId="0" borderId="42" xfId="0" applyFont="1" applyBorder="1" applyAlignment="1">
      <alignment horizontal="left" vertical="top" wrapText="1"/>
    </xf>
    <xf numFmtId="0" fontId="47" fillId="0" borderId="53" xfId="0" applyFont="1" applyBorder="1" applyAlignment="1">
      <alignment horizontal="left" vertical="top" wrapText="1"/>
    </xf>
    <xf numFmtId="0" fontId="47" fillId="0" borderId="54" xfId="0" applyFont="1" applyBorder="1" applyAlignment="1">
      <alignment horizontal="left" vertical="top" wrapText="1"/>
    </xf>
    <xf numFmtId="0" fontId="5" fillId="0" borderId="17" xfId="0" applyFont="1" applyBorder="1" applyAlignment="1">
      <alignment horizontal="left" vertical="top" wrapText="1"/>
    </xf>
    <xf numFmtId="0" fontId="5" fillId="0" borderId="36" xfId="0" applyFont="1" applyBorder="1" applyAlignment="1">
      <alignment horizontal="left" vertical="top" wrapText="1"/>
    </xf>
    <xf numFmtId="0" fontId="5" fillId="0" borderId="52" xfId="0" applyFont="1" applyBorder="1" applyAlignment="1">
      <alignment horizontal="left" vertical="top" wrapText="1"/>
    </xf>
    <xf numFmtId="0" fontId="5" fillId="0" borderId="32"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42" xfId="0" applyFont="1" applyBorder="1" applyAlignment="1">
      <alignment horizontal="left" vertical="top" wrapText="1"/>
    </xf>
    <xf numFmtId="0" fontId="5" fillId="0" borderId="53" xfId="0" applyFont="1" applyBorder="1" applyAlignment="1">
      <alignment horizontal="left" vertical="top" wrapText="1"/>
    </xf>
    <xf numFmtId="0" fontId="5" fillId="0" borderId="54" xfId="0" applyFont="1" applyBorder="1" applyAlignment="1">
      <alignment horizontal="left" vertical="top" wrapText="1"/>
    </xf>
    <xf numFmtId="0" fontId="8" fillId="34" borderId="10" xfId="0" applyFont="1" applyFill="1" applyBorder="1" applyAlignment="1">
      <alignment horizontal="center" vertical="top"/>
    </xf>
    <xf numFmtId="0" fontId="8" fillId="34" borderId="19" xfId="0" applyFont="1" applyFill="1" applyBorder="1" applyAlignment="1">
      <alignment horizontal="center" vertical="top"/>
    </xf>
    <xf numFmtId="0" fontId="8" fillId="34" borderId="55" xfId="0" applyFont="1" applyFill="1" applyBorder="1" applyAlignment="1">
      <alignment horizontal="center" vertical="top"/>
    </xf>
    <xf numFmtId="0" fontId="5" fillId="0" borderId="32" xfId="0" applyFont="1" applyBorder="1" applyAlignment="1">
      <alignment horizontal="left" vertical="top" wrapText="1"/>
    </xf>
    <xf numFmtId="0" fontId="5" fillId="0" borderId="51" xfId="0" applyFont="1" applyBorder="1" applyAlignment="1">
      <alignment horizontal="left" vertical="top" wrapText="1"/>
    </xf>
    <xf numFmtId="0" fontId="47" fillId="0" borderId="32" xfId="0" applyFont="1" applyBorder="1" applyAlignment="1">
      <alignment horizontal="left" vertical="top" wrapText="1"/>
    </xf>
    <xf numFmtId="0" fontId="47" fillId="0" borderId="51" xfId="0" applyFont="1" applyBorder="1" applyAlignment="1">
      <alignment horizontal="left" vertical="top" wrapText="1"/>
    </xf>
    <xf numFmtId="0" fontId="47" fillId="0" borderId="34" xfId="0" applyFont="1" applyBorder="1" applyAlignment="1">
      <alignment horizontal="left" vertical="top" wrapText="1"/>
    </xf>
    <xf numFmtId="0" fontId="47" fillId="0" borderId="42" xfId="0" applyFont="1" applyBorder="1" applyAlignment="1">
      <alignment vertical="top" wrapText="1"/>
    </xf>
    <xf numFmtId="0" fontId="47" fillId="0" borderId="53" xfId="0" applyFont="1" applyBorder="1" applyAlignment="1">
      <alignment vertical="top" wrapText="1"/>
    </xf>
    <xf numFmtId="0" fontId="47" fillId="0" borderId="54" xfId="0" applyFont="1" applyBorder="1" applyAlignment="1">
      <alignment vertical="top" wrapText="1"/>
    </xf>
    <xf numFmtId="0" fontId="47" fillId="0" borderId="42" xfId="0" applyFont="1" applyBorder="1" applyAlignment="1">
      <alignment horizontal="left" vertical="top"/>
    </xf>
    <xf numFmtId="0" fontId="47" fillId="0" borderId="53" xfId="0" applyFont="1" applyBorder="1" applyAlignment="1">
      <alignment horizontal="left" vertical="top"/>
    </xf>
    <xf numFmtId="0" fontId="47" fillId="0" borderId="54" xfId="0" applyFont="1" applyBorder="1" applyAlignment="1">
      <alignment horizontal="left" vertical="top"/>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 xfId="53"/>
    <cellStyle name="Obliczenia" xfId="54"/>
    <cellStyle name="Followed Hyperlink" xfId="55"/>
    <cellStyle name="Percent" xfId="56"/>
    <cellStyle name="Procentowy 2" xfId="57"/>
    <cellStyle name="Suma" xfId="58"/>
    <cellStyle name="Tekst objaśnienia" xfId="59"/>
    <cellStyle name="Tekst ostrzeżenia" xfId="60"/>
    <cellStyle name="Tytuł" xfId="61"/>
    <cellStyle name="Uwaga" xfId="62"/>
    <cellStyle name="Currency" xfId="63"/>
    <cellStyle name="Currency [0]" xfId="64"/>
    <cellStyle name="Walutowy 2"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3"/>
  <sheetViews>
    <sheetView showGridLines="0" showZeros="0" tabSelected="1" view="pageBreakPreview" zoomScale="120" zoomScaleNormal="96" zoomScaleSheetLayoutView="120" workbookViewId="0" topLeftCell="A92">
      <selection activeCell="C94" sqref="C94:I94"/>
    </sheetView>
  </sheetViews>
  <sheetFormatPr defaultColWidth="9.125" defaultRowHeight="12.75"/>
  <cols>
    <col min="1" max="1" width="4.375" style="2" customWidth="1"/>
    <col min="2" max="2" width="4.50390625" style="2" customWidth="1"/>
    <col min="3" max="4" width="37.625" style="2" customWidth="1"/>
    <col min="5" max="7" width="12.875" style="2" customWidth="1"/>
    <col min="8" max="8" width="9.50390625" style="2" customWidth="1"/>
    <col min="9" max="9" width="15.00390625" style="2" customWidth="1"/>
    <col min="10" max="10" width="11.625" style="2" customWidth="1"/>
    <col min="11" max="16384" width="9.125" style="2" customWidth="1"/>
  </cols>
  <sheetData>
    <row r="1" s="3" customFormat="1" ht="24" customHeight="1">
      <c r="A1" s="7" t="s">
        <v>11</v>
      </c>
    </row>
    <row r="2" spans="1:10" s="3" customFormat="1" ht="18" customHeight="1">
      <c r="A2" s="1" t="s">
        <v>18</v>
      </c>
      <c r="B2" s="1"/>
      <c r="C2" s="1"/>
      <c r="D2" s="1"/>
      <c r="E2" s="1"/>
      <c r="F2" s="1"/>
      <c r="G2" s="1"/>
      <c r="H2" s="1"/>
      <c r="I2" s="1"/>
      <c r="J2" s="1"/>
    </row>
    <row r="3" spans="1:10" s="3" customFormat="1" ht="11.25" customHeight="1">
      <c r="A3" s="1" t="s">
        <v>19</v>
      </c>
      <c r="B3" s="1"/>
      <c r="C3" s="1"/>
      <c r="D3" s="1"/>
      <c r="E3" s="1"/>
      <c r="F3" s="1"/>
      <c r="G3" s="1"/>
      <c r="H3" s="1"/>
      <c r="I3" s="1"/>
      <c r="J3" s="1"/>
    </row>
    <row r="4" s="3" customFormat="1" ht="18" customHeight="1">
      <c r="A4" s="3" t="s">
        <v>14</v>
      </c>
    </row>
    <row r="5" s="3" customFormat="1" ht="18" customHeight="1">
      <c r="A5" s="10" t="s">
        <v>16</v>
      </c>
    </row>
    <row r="6" s="4" customFormat="1" ht="11.25" customHeight="1">
      <c r="A6" s="6" t="s">
        <v>17</v>
      </c>
    </row>
    <row r="7" s="4" customFormat="1" ht="11.25" customHeight="1">
      <c r="A7" s="6" t="s">
        <v>12</v>
      </c>
    </row>
    <row r="8" s="4" customFormat="1" ht="11.25" customHeight="1">
      <c r="A8" s="6" t="s">
        <v>13</v>
      </c>
    </row>
    <row r="9" spans="1:4" s="5" customFormat="1" ht="15" customHeight="1" thickBot="1">
      <c r="A9" s="1"/>
      <c r="B9" s="9"/>
      <c r="C9" s="9"/>
      <c r="D9" s="9"/>
    </row>
    <row r="10" spans="1:10" s="3" customFormat="1" ht="60" customHeight="1" thickBot="1">
      <c r="A10" s="17" t="s">
        <v>6</v>
      </c>
      <c r="B10" s="18" t="s">
        <v>7</v>
      </c>
      <c r="C10" s="19" t="s">
        <v>15</v>
      </c>
      <c r="D10" s="20" t="s">
        <v>1</v>
      </c>
      <c r="E10" s="19" t="s">
        <v>5</v>
      </c>
      <c r="F10" s="21" t="s">
        <v>0</v>
      </c>
      <c r="G10" s="18" t="s">
        <v>10</v>
      </c>
      <c r="H10" s="18" t="s">
        <v>8</v>
      </c>
      <c r="I10" s="18" t="s">
        <v>9</v>
      </c>
      <c r="J10" s="22" t="s">
        <v>4</v>
      </c>
    </row>
    <row r="11" spans="1:10" s="3" customFormat="1" ht="12" thickBot="1">
      <c r="A11" s="23" t="s">
        <v>70</v>
      </c>
      <c r="B11" s="24" t="s">
        <v>71</v>
      </c>
      <c r="C11" s="25" t="s">
        <v>72</v>
      </c>
      <c r="D11" s="25" t="s">
        <v>73</v>
      </c>
      <c r="E11" s="24" t="s">
        <v>74</v>
      </c>
      <c r="F11" s="24" t="s">
        <v>75</v>
      </c>
      <c r="G11" s="24" t="s">
        <v>76</v>
      </c>
      <c r="H11" s="24" t="s">
        <v>77</v>
      </c>
      <c r="I11" s="24" t="s">
        <v>78</v>
      </c>
      <c r="J11" s="26" t="s">
        <v>79</v>
      </c>
    </row>
    <row r="12" spans="1:10" s="3" customFormat="1" ht="81" customHeight="1">
      <c r="A12" s="27" t="s">
        <v>22</v>
      </c>
      <c r="B12" s="28"/>
      <c r="C12" s="115" t="s">
        <v>101</v>
      </c>
      <c r="D12" s="116"/>
      <c r="E12" s="116"/>
      <c r="F12" s="116"/>
      <c r="G12" s="116"/>
      <c r="H12" s="116"/>
      <c r="I12" s="117"/>
      <c r="J12" s="29"/>
    </row>
    <row r="13" spans="1:10" s="3" customFormat="1" ht="12.75" customHeight="1" thickBot="1">
      <c r="A13" s="30"/>
      <c r="B13" s="31">
        <v>1</v>
      </c>
      <c r="C13" s="32"/>
      <c r="D13" s="32"/>
      <c r="E13" s="33" t="s">
        <v>2</v>
      </c>
      <c r="F13" s="34">
        <v>5000</v>
      </c>
      <c r="G13" s="35"/>
      <c r="H13" s="36"/>
      <c r="I13" s="37">
        <f>F13*G13</f>
        <v>0</v>
      </c>
      <c r="J13" s="38">
        <v>2000</v>
      </c>
    </row>
    <row r="14" spans="1:10" s="3" customFormat="1" ht="18" customHeight="1" thickBot="1">
      <c r="A14" s="39"/>
      <c r="B14" s="40"/>
      <c r="C14" s="40"/>
      <c r="D14" s="41"/>
      <c r="E14" s="42"/>
      <c r="F14" s="43" t="s">
        <v>3</v>
      </c>
      <c r="G14" s="44" t="str">
        <f>A12</f>
        <v>C1</v>
      </c>
      <c r="H14" s="45"/>
      <c r="I14" s="46">
        <f>SUM(I13)</f>
        <v>0</v>
      </c>
      <c r="J14" s="47"/>
    </row>
    <row r="15" spans="1:10" s="3" customFormat="1" ht="69.75" customHeight="1">
      <c r="A15" s="48" t="s">
        <v>23</v>
      </c>
      <c r="B15" s="49"/>
      <c r="C15" s="121" t="s">
        <v>20</v>
      </c>
      <c r="D15" s="122"/>
      <c r="E15" s="122"/>
      <c r="F15" s="122"/>
      <c r="G15" s="122"/>
      <c r="H15" s="122"/>
      <c r="I15" s="123"/>
      <c r="J15" s="50"/>
    </row>
    <row r="16" spans="1:10" s="3" customFormat="1" ht="12.75" customHeight="1">
      <c r="A16" s="30"/>
      <c r="B16" s="51">
        <v>2</v>
      </c>
      <c r="C16" s="52"/>
      <c r="D16" s="53"/>
      <c r="E16" s="54" t="s">
        <v>2</v>
      </c>
      <c r="F16" s="55">
        <v>2500</v>
      </c>
      <c r="G16" s="56"/>
      <c r="H16" s="57"/>
      <c r="I16" s="58">
        <f>F16*G16</f>
        <v>0</v>
      </c>
      <c r="J16" s="50"/>
    </row>
    <row r="17" spans="1:10" s="3" customFormat="1" ht="69" customHeight="1">
      <c r="A17" s="59"/>
      <c r="B17" s="49"/>
      <c r="C17" s="118" t="s">
        <v>21</v>
      </c>
      <c r="D17" s="119"/>
      <c r="E17" s="119"/>
      <c r="F17" s="119"/>
      <c r="G17" s="119"/>
      <c r="H17" s="119"/>
      <c r="I17" s="120"/>
      <c r="J17" s="50"/>
    </row>
    <row r="18" spans="1:10" s="3" customFormat="1" ht="12.75" customHeight="1">
      <c r="A18" s="59"/>
      <c r="B18" s="51">
        <v>3</v>
      </c>
      <c r="C18" s="60"/>
      <c r="D18" s="61"/>
      <c r="E18" s="62" t="s">
        <v>2</v>
      </c>
      <c r="F18" s="63">
        <v>2500</v>
      </c>
      <c r="G18" s="64"/>
      <c r="H18" s="65"/>
      <c r="I18" s="66">
        <f>F18*G18</f>
        <v>0</v>
      </c>
      <c r="J18" s="50"/>
    </row>
    <row r="19" spans="1:10" s="3" customFormat="1" ht="36" customHeight="1">
      <c r="A19" s="59"/>
      <c r="B19" s="49"/>
      <c r="C19" s="124" t="s">
        <v>90</v>
      </c>
      <c r="D19" s="125"/>
      <c r="E19" s="125"/>
      <c r="F19" s="125"/>
      <c r="G19" s="125"/>
      <c r="H19" s="125"/>
      <c r="I19" s="126"/>
      <c r="J19" s="50"/>
    </row>
    <row r="20" spans="1:10" s="3" customFormat="1" ht="13.5" customHeight="1" thickBot="1">
      <c r="A20" s="59"/>
      <c r="B20" s="51">
        <f>B18+1</f>
        <v>4</v>
      </c>
      <c r="C20" s="60"/>
      <c r="D20" s="61"/>
      <c r="E20" s="62" t="s">
        <v>2</v>
      </c>
      <c r="F20" s="63">
        <v>10</v>
      </c>
      <c r="G20" s="64"/>
      <c r="H20" s="65"/>
      <c r="I20" s="66">
        <f>F20*G20</f>
        <v>0</v>
      </c>
      <c r="J20" s="38">
        <v>700</v>
      </c>
    </row>
    <row r="21" spans="1:10" s="3" customFormat="1" ht="18" customHeight="1" thickBot="1">
      <c r="A21" s="39"/>
      <c r="B21" s="40"/>
      <c r="C21" s="40"/>
      <c r="D21" s="41"/>
      <c r="E21" s="67"/>
      <c r="F21" s="67" t="s">
        <v>3</v>
      </c>
      <c r="G21" s="44" t="str">
        <f>A15</f>
        <v>C2</v>
      </c>
      <c r="H21" s="45"/>
      <c r="I21" s="46">
        <f>SUM(I16:I20)</f>
        <v>0</v>
      </c>
      <c r="J21" s="68"/>
    </row>
    <row r="22" spans="1:10" s="3" customFormat="1" ht="84" customHeight="1">
      <c r="A22" s="27" t="s">
        <v>24</v>
      </c>
      <c r="B22" s="28"/>
      <c r="C22" s="115" t="s">
        <v>91</v>
      </c>
      <c r="D22" s="116"/>
      <c r="E22" s="116"/>
      <c r="F22" s="116"/>
      <c r="G22" s="116"/>
      <c r="H22" s="116"/>
      <c r="I22" s="117"/>
      <c r="J22" s="29"/>
    </row>
    <row r="23" spans="1:10" s="3" customFormat="1" ht="15" customHeight="1" thickBot="1">
      <c r="A23" s="30"/>
      <c r="B23" s="31">
        <v>5</v>
      </c>
      <c r="C23" s="69"/>
      <c r="D23" s="70"/>
      <c r="E23" s="71" t="s">
        <v>25</v>
      </c>
      <c r="F23" s="34">
        <v>12000</v>
      </c>
      <c r="G23" s="35"/>
      <c r="H23" s="36"/>
      <c r="I23" s="37">
        <f>F23*G23</f>
        <v>0</v>
      </c>
      <c r="J23" s="38">
        <v>30</v>
      </c>
    </row>
    <row r="24" spans="1:10" s="3" customFormat="1" ht="18" customHeight="1" thickBot="1">
      <c r="A24" s="39"/>
      <c r="B24" s="40"/>
      <c r="C24" s="40"/>
      <c r="D24" s="41"/>
      <c r="E24" s="42"/>
      <c r="F24" s="43" t="s">
        <v>3</v>
      </c>
      <c r="G24" s="44" t="str">
        <f>A22</f>
        <v>C3</v>
      </c>
      <c r="H24" s="45"/>
      <c r="I24" s="46">
        <f>SUM(I23)</f>
        <v>0</v>
      </c>
      <c r="J24" s="47"/>
    </row>
    <row r="25" spans="1:10" s="3" customFormat="1" ht="39" customHeight="1">
      <c r="A25" s="27" t="s">
        <v>26</v>
      </c>
      <c r="B25" s="28"/>
      <c r="C25" s="115" t="s">
        <v>92</v>
      </c>
      <c r="D25" s="116"/>
      <c r="E25" s="116"/>
      <c r="F25" s="116"/>
      <c r="G25" s="116"/>
      <c r="H25" s="116"/>
      <c r="I25" s="117"/>
      <c r="J25" s="29"/>
    </row>
    <row r="26" spans="1:10" s="3" customFormat="1" ht="15" customHeight="1" thickBot="1">
      <c r="A26" s="30"/>
      <c r="B26" s="31">
        <v>6</v>
      </c>
      <c r="C26" s="32"/>
      <c r="D26" s="32"/>
      <c r="E26" s="33" t="s">
        <v>25</v>
      </c>
      <c r="F26" s="34">
        <v>6000</v>
      </c>
      <c r="G26" s="35"/>
      <c r="H26" s="36"/>
      <c r="I26" s="37">
        <f>F26*G26</f>
        <v>0</v>
      </c>
      <c r="J26" s="38">
        <v>200</v>
      </c>
    </row>
    <row r="27" spans="1:10" s="3" customFormat="1" ht="18" customHeight="1" thickBot="1">
      <c r="A27" s="39"/>
      <c r="B27" s="40"/>
      <c r="C27" s="40"/>
      <c r="D27" s="41"/>
      <c r="E27" s="42"/>
      <c r="F27" s="43" t="s">
        <v>3</v>
      </c>
      <c r="G27" s="44" t="str">
        <f>A25</f>
        <v>C4</v>
      </c>
      <c r="H27" s="45"/>
      <c r="I27" s="46">
        <f>SUM(I26)</f>
        <v>0</v>
      </c>
      <c r="J27" s="47"/>
    </row>
    <row r="28" spans="1:10" s="3" customFormat="1" ht="46.5" customHeight="1">
      <c r="A28" s="27" t="s">
        <v>27</v>
      </c>
      <c r="B28" s="28"/>
      <c r="C28" s="115" t="s">
        <v>93</v>
      </c>
      <c r="D28" s="116"/>
      <c r="E28" s="116"/>
      <c r="F28" s="116"/>
      <c r="G28" s="116"/>
      <c r="H28" s="116"/>
      <c r="I28" s="117"/>
      <c r="J28" s="29"/>
    </row>
    <row r="29" spans="1:10" s="3" customFormat="1" ht="15" customHeight="1" thickBot="1">
      <c r="A29" s="30"/>
      <c r="B29" s="31">
        <v>7</v>
      </c>
      <c r="C29" s="69"/>
      <c r="D29" s="70"/>
      <c r="E29" s="71" t="s">
        <v>25</v>
      </c>
      <c r="F29" s="34">
        <v>9600</v>
      </c>
      <c r="G29" s="35"/>
      <c r="H29" s="36"/>
      <c r="I29" s="37">
        <f>F29*G29</f>
        <v>0</v>
      </c>
      <c r="J29" s="38">
        <v>500</v>
      </c>
    </row>
    <row r="30" spans="1:10" s="3" customFormat="1" ht="18" customHeight="1" thickBot="1">
      <c r="A30" s="39"/>
      <c r="B30" s="40"/>
      <c r="C30" s="40"/>
      <c r="D30" s="41"/>
      <c r="E30" s="42"/>
      <c r="F30" s="43" t="s">
        <v>3</v>
      </c>
      <c r="G30" s="44" t="str">
        <f>A28</f>
        <v>C5</v>
      </c>
      <c r="H30" s="45"/>
      <c r="I30" s="46">
        <f>SUM(I29)</f>
        <v>0</v>
      </c>
      <c r="J30" s="47"/>
    </row>
    <row r="31" spans="1:10" s="3" customFormat="1" ht="217.5" customHeight="1">
      <c r="A31" s="27" t="s">
        <v>28</v>
      </c>
      <c r="B31" s="28"/>
      <c r="C31" s="115" t="s">
        <v>29</v>
      </c>
      <c r="D31" s="116"/>
      <c r="E31" s="116"/>
      <c r="F31" s="116"/>
      <c r="G31" s="116"/>
      <c r="H31" s="116"/>
      <c r="I31" s="117"/>
      <c r="J31" s="29"/>
    </row>
    <row r="32" spans="1:10" s="3" customFormat="1" ht="15" customHeight="1" thickBot="1">
      <c r="A32" s="30"/>
      <c r="B32" s="31">
        <v>8</v>
      </c>
      <c r="C32" s="32"/>
      <c r="D32" s="32"/>
      <c r="E32" s="33" t="s">
        <v>2</v>
      </c>
      <c r="F32" s="34">
        <v>2</v>
      </c>
      <c r="G32" s="35"/>
      <c r="H32" s="36"/>
      <c r="I32" s="37">
        <f>F32*G32</f>
        <v>0</v>
      </c>
      <c r="J32" s="38">
        <v>10</v>
      </c>
    </row>
    <row r="33" spans="1:10" s="3" customFormat="1" ht="18.75" customHeight="1" thickBot="1">
      <c r="A33" s="39"/>
      <c r="B33" s="40"/>
      <c r="C33" s="40"/>
      <c r="D33" s="41"/>
      <c r="E33" s="42"/>
      <c r="F33" s="43" t="s">
        <v>3</v>
      </c>
      <c r="G33" s="44" t="str">
        <f>A31</f>
        <v>C6</v>
      </c>
      <c r="H33" s="45"/>
      <c r="I33" s="46">
        <f>SUM(I32)</f>
        <v>0</v>
      </c>
      <c r="J33" s="47"/>
    </row>
    <row r="34" spans="1:10" s="3" customFormat="1" ht="14.25" customHeight="1">
      <c r="A34" s="27" t="s">
        <v>30</v>
      </c>
      <c r="B34" s="28"/>
      <c r="C34" s="72" t="s">
        <v>31</v>
      </c>
      <c r="D34" s="73"/>
      <c r="E34" s="73"/>
      <c r="F34" s="73"/>
      <c r="G34" s="73"/>
      <c r="H34" s="73"/>
      <c r="I34" s="73"/>
      <c r="J34" s="29"/>
    </row>
    <row r="35" spans="1:10" s="3" customFormat="1" ht="15.75" customHeight="1" thickBot="1">
      <c r="A35" s="30"/>
      <c r="B35" s="31">
        <v>9</v>
      </c>
      <c r="C35" s="32"/>
      <c r="D35" s="32"/>
      <c r="E35" s="33" t="s">
        <v>2</v>
      </c>
      <c r="F35" s="34">
        <v>50</v>
      </c>
      <c r="G35" s="35"/>
      <c r="H35" s="36"/>
      <c r="I35" s="37">
        <f>F35*G35</f>
        <v>0</v>
      </c>
      <c r="J35" s="38">
        <v>3</v>
      </c>
    </row>
    <row r="36" spans="1:10" s="3" customFormat="1" ht="18" customHeight="1" thickBot="1">
      <c r="A36" s="39"/>
      <c r="B36" s="40"/>
      <c r="C36" s="40"/>
      <c r="D36" s="41"/>
      <c r="E36" s="42"/>
      <c r="F36" s="43" t="s">
        <v>3</v>
      </c>
      <c r="G36" s="44" t="str">
        <f>A34</f>
        <v>C7</v>
      </c>
      <c r="H36" s="45"/>
      <c r="I36" s="46">
        <f>SUM(I35)</f>
        <v>0</v>
      </c>
      <c r="J36" s="47"/>
    </row>
    <row r="37" spans="1:10" s="3" customFormat="1" ht="26.25" customHeight="1">
      <c r="A37" s="27" t="s">
        <v>32</v>
      </c>
      <c r="B37" s="28"/>
      <c r="C37" s="127" t="s">
        <v>86</v>
      </c>
      <c r="D37" s="128"/>
      <c r="E37" s="128"/>
      <c r="F37" s="128"/>
      <c r="G37" s="128"/>
      <c r="H37" s="128"/>
      <c r="I37" s="129"/>
      <c r="J37" s="29"/>
    </row>
    <row r="38" spans="1:10" s="3" customFormat="1" ht="12.75" customHeight="1">
      <c r="A38" s="48"/>
      <c r="B38" s="49"/>
      <c r="C38" s="74" t="s">
        <v>33</v>
      </c>
      <c r="D38" s="75"/>
      <c r="E38" s="75"/>
      <c r="F38" s="75"/>
      <c r="G38" s="75"/>
      <c r="H38" s="75"/>
      <c r="I38" s="76"/>
      <c r="J38" s="50"/>
    </row>
    <row r="39" spans="1:10" s="3" customFormat="1" ht="12.75" customHeight="1">
      <c r="A39" s="30"/>
      <c r="B39" s="51">
        <v>10</v>
      </c>
      <c r="C39" s="52"/>
      <c r="D39" s="53"/>
      <c r="E39" s="54" t="s">
        <v>2</v>
      </c>
      <c r="F39" s="55">
        <v>1000</v>
      </c>
      <c r="G39" s="56"/>
      <c r="H39" s="57"/>
      <c r="I39" s="58">
        <f>F39*G39</f>
        <v>0</v>
      </c>
      <c r="J39" s="50"/>
    </row>
    <row r="40" spans="1:10" s="3" customFormat="1" ht="12.75" customHeight="1">
      <c r="A40" s="59"/>
      <c r="B40" s="49"/>
      <c r="C40" s="74" t="s">
        <v>34</v>
      </c>
      <c r="D40" s="77"/>
      <c r="E40" s="75"/>
      <c r="F40" s="75"/>
      <c r="G40" s="75"/>
      <c r="H40" s="75"/>
      <c r="I40" s="76"/>
      <c r="J40" s="50"/>
    </row>
    <row r="41" spans="1:10" s="3" customFormat="1" ht="12.75" customHeight="1" thickBot="1">
      <c r="A41" s="59"/>
      <c r="B41" s="51">
        <f>B39+1</f>
        <v>11</v>
      </c>
      <c r="C41" s="52"/>
      <c r="D41" s="53"/>
      <c r="E41" s="54" t="s">
        <v>2</v>
      </c>
      <c r="F41" s="55">
        <v>500</v>
      </c>
      <c r="G41" s="56"/>
      <c r="H41" s="57"/>
      <c r="I41" s="78">
        <f>F41*G41</f>
        <v>0</v>
      </c>
      <c r="J41" s="38">
        <v>200</v>
      </c>
    </row>
    <row r="42" spans="1:10" s="3" customFormat="1" ht="18" customHeight="1" thickBot="1">
      <c r="A42" s="39"/>
      <c r="B42" s="40"/>
      <c r="C42" s="40"/>
      <c r="D42" s="41"/>
      <c r="E42" s="67"/>
      <c r="F42" s="67" t="s">
        <v>3</v>
      </c>
      <c r="G42" s="44" t="str">
        <f>A37</f>
        <v>C8</v>
      </c>
      <c r="H42" s="45"/>
      <c r="I42" s="46">
        <f>SUM(I39:I41)</f>
        <v>0</v>
      </c>
      <c r="J42" s="68"/>
    </row>
    <row r="43" spans="1:10" s="3" customFormat="1" ht="27" customHeight="1">
      <c r="A43" s="27" t="s">
        <v>35</v>
      </c>
      <c r="B43" s="28"/>
      <c r="C43" s="127" t="s">
        <v>36</v>
      </c>
      <c r="D43" s="128"/>
      <c r="E43" s="128"/>
      <c r="F43" s="128"/>
      <c r="G43" s="128"/>
      <c r="H43" s="128"/>
      <c r="I43" s="129"/>
      <c r="J43" s="29"/>
    </row>
    <row r="44" spans="1:10" s="3" customFormat="1" ht="12.75" customHeight="1">
      <c r="A44" s="48"/>
      <c r="B44" s="49"/>
      <c r="C44" s="80" t="s">
        <v>37</v>
      </c>
      <c r="D44" s="75"/>
      <c r="E44" s="75"/>
      <c r="F44" s="75"/>
      <c r="G44" s="75"/>
      <c r="H44" s="75"/>
      <c r="I44" s="76"/>
      <c r="J44" s="50"/>
    </row>
    <row r="45" spans="1:10" s="3" customFormat="1" ht="12.75" customHeight="1">
      <c r="A45" s="30"/>
      <c r="B45" s="51">
        <v>12</v>
      </c>
      <c r="C45" s="81"/>
      <c r="D45" s="53"/>
      <c r="E45" s="54" t="s">
        <v>2</v>
      </c>
      <c r="F45" s="55">
        <v>17300</v>
      </c>
      <c r="G45" s="56"/>
      <c r="H45" s="57"/>
      <c r="I45" s="58">
        <f>F45*G45</f>
        <v>0</v>
      </c>
      <c r="J45" s="50"/>
    </row>
    <row r="46" spans="1:10" s="3" customFormat="1" ht="12.75" customHeight="1">
      <c r="A46" s="59"/>
      <c r="B46" s="49"/>
      <c r="C46" s="82" t="s">
        <v>38</v>
      </c>
      <c r="D46" s="75"/>
      <c r="E46" s="75"/>
      <c r="F46" s="75"/>
      <c r="G46" s="75"/>
      <c r="H46" s="75"/>
      <c r="I46" s="76"/>
      <c r="J46" s="50"/>
    </row>
    <row r="47" spans="1:10" s="3" customFormat="1" ht="12.75" customHeight="1" thickBot="1">
      <c r="A47" s="59"/>
      <c r="B47" s="51">
        <f>B45+1</f>
        <v>13</v>
      </c>
      <c r="C47" s="52"/>
      <c r="D47" s="53"/>
      <c r="E47" s="54" t="s">
        <v>2</v>
      </c>
      <c r="F47" s="55">
        <v>17300</v>
      </c>
      <c r="G47" s="56"/>
      <c r="H47" s="57"/>
      <c r="I47" s="78">
        <f>F47*G47</f>
        <v>0</v>
      </c>
      <c r="J47" s="38">
        <v>80</v>
      </c>
    </row>
    <row r="48" spans="1:10" s="3" customFormat="1" ht="16.5" customHeight="1" thickBot="1">
      <c r="A48" s="39"/>
      <c r="B48" s="40"/>
      <c r="C48" s="40"/>
      <c r="D48" s="41"/>
      <c r="E48" s="67"/>
      <c r="F48" s="67" t="s">
        <v>3</v>
      </c>
      <c r="G48" s="44" t="str">
        <f>A43</f>
        <v>C9</v>
      </c>
      <c r="H48" s="45"/>
      <c r="I48" s="46">
        <f>SUM(I45:I47)</f>
        <v>0</v>
      </c>
      <c r="J48" s="68"/>
    </row>
    <row r="49" spans="1:10" s="3" customFormat="1" ht="60" customHeight="1">
      <c r="A49" s="135" t="s">
        <v>39</v>
      </c>
      <c r="B49" s="28"/>
      <c r="C49" s="127" t="s">
        <v>85</v>
      </c>
      <c r="D49" s="128"/>
      <c r="E49" s="128"/>
      <c r="F49" s="128"/>
      <c r="G49" s="128"/>
      <c r="H49" s="128"/>
      <c r="I49" s="129"/>
      <c r="J49" s="29"/>
    </row>
    <row r="50" spans="1:10" s="3" customFormat="1" ht="12.75" customHeight="1">
      <c r="A50" s="136"/>
      <c r="B50" s="49"/>
      <c r="C50" s="82" t="s">
        <v>40</v>
      </c>
      <c r="D50" s="75"/>
      <c r="E50" s="75"/>
      <c r="F50" s="75"/>
      <c r="G50" s="75"/>
      <c r="H50" s="75"/>
      <c r="I50" s="76"/>
      <c r="J50" s="50"/>
    </row>
    <row r="51" spans="1:10" s="3" customFormat="1" ht="12.75" customHeight="1">
      <c r="A51" s="136"/>
      <c r="B51" s="51">
        <v>14</v>
      </c>
      <c r="C51" s="52"/>
      <c r="D51" s="53"/>
      <c r="E51" s="54" t="s">
        <v>43</v>
      </c>
      <c r="F51" s="55">
        <v>50</v>
      </c>
      <c r="G51" s="56"/>
      <c r="H51" s="57"/>
      <c r="I51" s="58">
        <f>F51*G51</f>
        <v>0</v>
      </c>
      <c r="J51" s="50"/>
    </row>
    <row r="52" spans="1:10" s="3" customFormat="1" ht="12.75" customHeight="1">
      <c r="A52" s="136"/>
      <c r="B52" s="49"/>
      <c r="C52" s="83" t="s">
        <v>41</v>
      </c>
      <c r="D52" s="75"/>
      <c r="E52" s="75"/>
      <c r="F52" s="75"/>
      <c r="G52" s="75"/>
      <c r="H52" s="75"/>
      <c r="I52" s="76"/>
      <c r="J52" s="50"/>
    </row>
    <row r="53" spans="1:10" s="3" customFormat="1" ht="12.75" customHeight="1">
      <c r="A53" s="136"/>
      <c r="B53" s="51">
        <v>15</v>
      </c>
      <c r="C53" s="52"/>
      <c r="D53" s="53"/>
      <c r="E53" s="54" t="s">
        <v>43</v>
      </c>
      <c r="F53" s="55">
        <v>50</v>
      </c>
      <c r="G53" s="56"/>
      <c r="H53" s="57"/>
      <c r="I53" s="58">
        <f>F53*G53</f>
        <v>0</v>
      </c>
      <c r="J53" s="50"/>
    </row>
    <row r="54" spans="1:10" s="3" customFormat="1" ht="12.75" customHeight="1">
      <c r="A54" s="136"/>
      <c r="B54" s="49"/>
      <c r="C54" s="83" t="s">
        <v>42</v>
      </c>
      <c r="D54" s="75"/>
      <c r="E54" s="75"/>
      <c r="F54" s="75"/>
      <c r="G54" s="75"/>
      <c r="H54" s="75"/>
      <c r="I54" s="76"/>
      <c r="J54" s="50"/>
    </row>
    <row r="55" spans="1:10" s="3" customFormat="1" ht="12.75" customHeight="1">
      <c r="A55" s="136"/>
      <c r="B55" s="51">
        <f>B53+1</f>
        <v>16</v>
      </c>
      <c r="C55" s="52"/>
      <c r="D55" s="53"/>
      <c r="E55" s="54" t="s">
        <v>43</v>
      </c>
      <c r="F55" s="55">
        <v>50</v>
      </c>
      <c r="G55" s="56"/>
      <c r="H55" s="57"/>
      <c r="I55" s="58">
        <f>F55*G55</f>
        <v>0</v>
      </c>
      <c r="J55" s="50"/>
    </row>
    <row r="56" spans="1:10" s="3" customFormat="1" ht="12.75" customHeight="1">
      <c r="A56" s="136"/>
      <c r="B56" s="49"/>
      <c r="C56" s="83" t="s">
        <v>44</v>
      </c>
      <c r="D56" s="75"/>
      <c r="E56" s="75"/>
      <c r="F56" s="75"/>
      <c r="G56" s="75"/>
      <c r="H56" s="75"/>
      <c r="I56" s="76"/>
      <c r="J56" s="50"/>
    </row>
    <row r="57" spans="1:10" s="3" customFormat="1" ht="12.75" customHeight="1">
      <c r="A57" s="136"/>
      <c r="B57" s="51">
        <v>17</v>
      </c>
      <c r="C57" s="52"/>
      <c r="D57" s="53"/>
      <c r="E57" s="54" t="s">
        <v>43</v>
      </c>
      <c r="F57" s="55">
        <v>50</v>
      </c>
      <c r="G57" s="56"/>
      <c r="H57" s="57"/>
      <c r="I57" s="58">
        <f>F57*G57</f>
        <v>0</v>
      </c>
      <c r="J57" s="50"/>
    </row>
    <row r="58" spans="1:10" s="3" customFormat="1" ht="12.75" customHeight="1">
      <c r="A58" s="136"/>
      <c r="B58" s="49"/>
      <c r="C58" s="83" t="s">
        <v>45</v>
      </c>
      <c r="D58" s="75"/>
      <c r="E58" s="75"/>
      <c r="F58" s="75"/>
      <c r="G58" s="75"/>
      <c r="H58" s="75"/>
      <c r="I58" s="76"/>
      <c r="J58" s="50"/>
    </row>
    <row r="59" spans="1:10" s="3" customFormat="1" ht="12.75" customHeight="1">
      <c r="A59" s="136"/>
      <c r="B59" s="51">
        <f>B57+1</f>
        <v>18</v>
      </c>
      <c r="C59" s="52"/>
      <c r="D59" s="53"/>
      <c r="E59" s="54" t="s">
        <v>43</v>
      </c>
      <c r="F59" s="55">
        <v>50</v>
      </c>
      <c r="G59" s="56"/>
      <c r="H59" s="57"/>
      <c r="I59" s="58">
        <f>F59*G59</f>
        <v>0</v>
      </c>
      <c r="J59" s="50"/>
    </row>
    <row r="60" spans="1:10" s="3" customFormat="1" ht="12.75" customHeight="1">
      <c r="A60" s="136"/>
      <c r="B60" s="49"/>
      <c r="C60" s="83" t="s">
        <v>46</v>
      </c>
      <c r="D60" s="75"/>
      <c r="E60" s="75"/>
      <c r="F60" s="75"/>
      <c r="G60" s="75"/>
      <c r="H60" s="75"/>
      <c r="I60" s="76"/>
      <c r="J60" s="50"/>
    </row>
    <row r="61" spans="1:10" s="3" customFormat="1" ht="12.75" customHeight="1">
      <c r="A61" s="136"/>
      <c r="B61" s="51">
        <f>B59+1</f>
        <v>19</v>
      </c>
      <c r="C61" s="52"/>
      <c r="D61" s="53"/>
      <c r="E61" s="54" t="s">
        <v>43</v>
      </c>
      <c r="F61" s="55">
        <v>50</v>
      </c>
      <c r="G61" s="56"/>
      <c r="H61" s="57"/>
      <c r="I61" s="58">
        <f>F61*G61</f>
        <v>0</v>
      </c>
      <c r="J61" s="50"/>
    </row>
    <row r="62" spans="1:10" s="3" customFormat="1" ht="12.75" customHeight="1">
      <c r="A62" s="136"/>
      <c r="B62" s="49"/>
      <c r="C62" s="83" t="s">
        <v>47</v>
      </c>
      <c r="D62" s="75"/>
      <c r="E62" s="75"/>
      <c r="F62" s="75"/>
      <c r="G62" s="75"/>
      <c r="H62" s="75"/>
      <c r="I62" s="76"/>
      <c r="J62" s="50"/>
    </row>
    <row r="63" spans="1:10" s="3" customFormat="1" ht="12.75" customHeight="1" thickBot="1">
      <c r="A63" s="136"/>
      <c r="B63" s="51">
        <f>B61+1</f>
        <v>20</v>
      </c>
      <c r="C63" s="52"/>
      <c r="D63" s="53"/>
      <c r="E63" s="54" t="s">
        <v>43</v>
      </c>
      <c r="F63" s="55">
        <v>3</v>
      </c>
      <c r="G63" s="56"/>
      <c r="H63" s="57"/>
      <c r="I63" s="78">
        <f>F63*G63</f>
        <v>0</v>
      </c>
      <c r="J63" s="38"/>
    </row>
    <row r="64" spans="1:10" s="3" customFormat="1" ht="60.75" customHeight="1">
      <c r="A64" s="136"/>
      <c r="B64" s="28"/>
      <c r="C64" s="127" t="s">
        <v>87</v>
      </c>
      <c r="D64" s="128"/>
      <c r="E64" s="128"/>
      <c r="F64" s="128"/>
      <c r="G64" s="128"/>
      <c r="H64" s="128"/>
      <c r="I64" s="128"/>
      <c r="J64" s="29"/>
    </row>
    <row r="65" spans="1:10" s="3" customFormat="1" ht="12.75" customHeight="1">
      <c r="A65" s="136"/>
      <c r="B65" s="49"/>
      <c r="C65" s="84" t="s">
        <v>49</v>
      </c>
      <c r="D65" s="75"/>
      <c r="E65" s="75"/>
      <c r="F65" s="75"/>
      <c r="G65" s="75"/>
      <c r="H65" s="75"/>
      <c r="I65" s="75"/>
      <c r="J65" s="50"/>
    </row>
    <row r="66" spans="1:10" s="3" customFormat="1" ht="12.75" customHeight="1">
      <c r="A66" s="136"/>
      <c r="B66" s="51">
        <v>21</v>
      </c>
      <c r="C66" s="52"/>
      <c r="D66" s="53"/>
      <c r="E66" s="54" t="s">
        <v>2</v>
      </c>
      <c r="F66" s="55">
        <v>6700</v>
      </c>
      <c r="G66" s="56"/>
      <c r="H66" s="57"/>
      <c r="I66" s="78">
        <f>F66*G66</f>
        <v>0</v>
      </c>
      <c r="J66" s="50"/>
    </row>
    <row r="67" spans="1:10" s="3" customFormat="1" ht="12.75" customHeight="1">
      <c r="A67" s="136"/>
      <c r="B67" s="49"/>
      <c r="C67" s="84" t="s">
        <v>50</v>
      </c>
      <c r="D67" s="75"/>
      <c r="E67" s="75"/>
      <c r="F67" s="75"/>
      <c r="G67" s="75"/>
      <c r="H67" s="75"/>
      <c r="I67" s="75"/>
      <c r="J67" s="50"/>
    </row>
    <row r="68" spans="1:10" s="3" customFormat="1" ht="12.75" customHeight="1">
      <c r="A68" s="136"/>
      <c r="B68" s="51">
        <v>22</v>
      </c>
      <c r="C68" s="52"/>
      <c r="D68" s="53"/>
      <c r="E68" s="54" t="s">
        <v>2</v>
      </c>
      <c r="F68" s="55">
        <v>1100</v>
      </c>
      <c r="G68" s="56"/>
      <c r="H68" s="57"/>
      <c r="I68" s="78">
        <f>F68*G68</f>
        <v>0</v>
      </c>
      <c r="J68" s="50"/>
    </row>
    <row r="69" spans="1:10" s="3" customFormat="1" ht="12.75" customHeight="1">
      <c r="A69" s="136"/>
      <c r="B69" s="49"/>
      <c r="C69" s="85" t="s">
        <v>94</v>
      </c>
      <c r="D69" s="75"/>
      <c r="E69" s="75"/>
      <c r="F69" s="75"/>
      <c r="G69" s="75"/>
      <c r="H69" s="75"/>
      <c r="I69" s="75"/>
      <c r="J69" s="50"/>
    </row>
    <row r="70" spans="1:10" s="3" customFormat="1" ht="13.5" customHeight="1">
      <c r="A70" s="136"/>
      <c r="B70" s="86">
        <f>B68+1</f>
        <v>23</v>
      </c>
      <c r="C70" s="87"/>
      <c r="D70" s="88"/>
      <c r="E70" s="89" t="s">
        <v>2</v>
      </c>
      <c r="F70" s="90">
        <v>400</v>
      </c>
      <c r="G70" s="91"/>
      <c r="H70" s="92"/>
      <c r="I70" s="93">
        <f>F70*G70</f>
        <v>0</v>
      </c>
      <c r="J70" s="50"/>
    </row>
    <row r="71" spans="1:10" s="3" customFormat="1" ht="30" customHeight="1">
      <c r="A71" s="136"/>
      <c r="B71" s="94"/>
      <c r="C71" s="140" t="s">
        <v>51</v>
      </c>
      <c r="D71" s="141"/>
      <c r="E71" s="141"/>
      <c r="F71" s="141"/>
      <c r="G71" s="141"/>
      <c r="H71" s="141"/>
      <c r="I71" s="142"/>
      <c r="J71" s="50"/>
    </row>
    <row r="72" spans="1:10" s="3" customFormat="1" ht="12.75" customHeight="1">
      <c r="A72" s="136"/>
      <c r="B72" s="51">
        <v>24</v>
      </c>
      <c r="C72" s="52"/>
      <c r="D72" s="53"/>
      <c r="E72" s="54" t="s">
        <v>2</v>
      </c>
      <c r="F72" s="55">
        <v>8200</v>
      </c>
      <c r="G72" s="56"/>
      <c r="H72" s="57"/>
      <c r="I72" s="78">
        <f>F72*G72</f>
        <v>0</v>
      </c>
      <c r="J72" s="50"/>
    </row>
    <row r="73" spans="1:10" s="3" customFormat="1" ht="59.25" customHeight="1">
      <c r="A73" s="136"/>
      <c r="B73" s="94"/>
      <c r="C73" s="130" t="s">
        <v>88</v>
      </c>
      <c r="D73" s="131"/>
      <c r="E73" s="131"/>
      <c r="F73" s="131"/>
      <c r="G73" s="131"/>
      <c r="H73" s="131"/>
      <c r="I73" s="131"/>
      <c r="J73" s="50"/>
    </row>
    <row r="74" spans="1:10" s="3" customFormat="1" ht="14.25" customHeight="1">
      <c r="A74" s="136"/>
      <c r="B74" s="51">
        <v>25</v>
      </c>
      <c r="C74" s="52"/>
      <c r="D74" s="53"/>
      <c r="E74" s="54" t="s">
        <v>2</v>
      </c>
      <c r="F74" s="55">
        <v>1800</v>
      </c>
      <c r="G74" s="56"/>
      <c r="H74" s="57"/>
      <c r="I74" s="78">
        <f>F74*G74</f>
        <v>0</v>
      </c>
      <c r="J74" s="50"/>
    </row>
    <row r="75" spans="1:10" s="3" customFormat="1" ht="14.25" customHeight="1">
      <c r="A75" s="136"/>
      <c r="B75" s="94"/>
      <c r="C75" s="138" t="s">
        <v>52</v>
      </c>
      <c r="D75" s="139"/>
      <c r="E75" s="139"/>
      <c r="F75" s="139"/>
      <c r="G75" s="139"/>
      <c r="H75" s="139"/>
      <c r="I75" s="139"/>
      <c r="J75" s="50"/>
    </row>
    <row r="76" spans="1:10" s="3" customFormat="1" ht="12.75" customHeight="1">
      <c r="A76" s="136"/>
      <c r="B76" s="51">
        <v>26</v>
      </c>
      <c r="C76" s="52"/>
      <c r="D76" s="53"/>
      <c r="E76" s="54" t="s">
        <v>2</v>
      </c>
      <c r="F76" s="55">
        <v>1800</v>
      </c>
      <c r="G76" s="56"/>
      <c r="H76" s="57"/>
      <c r="I76" s="78">
        <f>F76*G76</f>
        <v>0</v>
      </c>
      <c r="J76" s="50"/>
    </row>
    <row r="77" spans="1:10" s="3" customFormat="1" ht="39" customHeight="1">
      <c r="A77" s="136"/>
      <c r="B77" s="94"/>
      <c r="C77" s="138" t="s">
        <v>53</v>
      </c>
      <c r="D77" s="139"/>
      <c r="E77" s="139"/>
      <c r="F77" s="139"/>
      <c r="G77" s="139"/>
      <c r="H77" s="139"/>
      <c r="I77" s="139"/>
      <c r="J77" s="50"/>
    </row>
    <row r="78" spans="1:10" s="3" customFormat="1" ht="12.75" customHeight="1" thickBot="1">
      <c r="A78" s="137"/>
      <c r="B78" s="51">
        <v>27</v>
      </c>
      <c r="C78" s="52"/>
      <c r="D78" s="53"/>
      <c r="E78" s="54" t="s">
        <v>2</v>
      </c>
      <c r="F78" s="55">
        <v>1800</v>
      </c>
      <c r="G78" s="56"/>
      <c r="H78" s="57"/>
      <c r="I78" s="78">
        <f>F78*G78</f>
        <v>0</v>
      </c>
      <c r="J78" s="38">
        <v>1500</v>
      </c>
    </row>
    <row r="79" spans="1:10" s="3" customFormat="1" ht="18" customHeight="1" thickBot="1">
      <c r="A79" s="39"/>
      <c r="B79" s="40"/>
      <c r="C79" s="40"/>
      <c r="D79" s="41"/>
      <c r="E79" s="67"/>
      <c r="F79" s="67" t="s">
        <v>3</v>
      </c>
      <c r="G79" s="44" t="str">
        <f>A49</f>
        <v>C10</v>
      </c>
      <c r="H79" s="45"/>
      <c r="I79" s="95">
        <f>SUM(I50:I78)</f>
        <v>0</v>
      </c>
      <c r="J79" s="96"/>
    </row>
    <row r="80" spans="1:10" s="3" customFormat="1" ht="46.5" customHeight="1">
      <c r="A80" s="27" t="s">
        <v>48</v>
      </c>
      <c r="B80" s="28"/>
      <c r="C80" s="115" t="s">
        <v>80</v>
      </c>
      <c r="D80" s="116"/>
      <c r="E80" s="116"/>
      <c r="F80" s="116"/>
      <c r="G80" s="116"/>
      <c r="H80" s="116"/>
      <c r="I80" s="117"/>
      <c r="J80" s="29"/>
    </row>
    <row r="81" spans="1:10" s="3" customFormat="1" ht="16.5" customHeight="1" thickBot="1">
      <c r="A81" s="30"/>
      <c r="B81" s="31">
        <v>28</v>
      </c>
      <c r="C81" s="32"/>
      <c r="D81" s="32"/>
      <c r="E81" s="33" t="s">
        <v>2</v>
      </c>
      <c r="F81" s="34">
        <v>2000</v>
      </c>
      <c r="G81" s="35"/>
      <c r="H81" s="36"/>
      <c r="I81" s="37">
        <f>F81*G81</f>
        <v>0</v>
      </c>
      <c r="J81" s="38">
        <v>120</v>
      </c>
    </row>
    <row r="82" spans="1:10" s="3" customFormat="1" ht="18" customHeight="1" thickBot="1">
      <c r="A82" s="39"/>
      <c r="B82" s="40"/>
      <c r="C82" s="40"/>
      <c r="D82" s="41"/>
      <c r="E82" s="42"/>
      <c r="F82" s="43" t="s">
        <v>3</v>
      </c>
      <c r="G82" s="44" t="str">
        <f>A80</f>
        <v>C11</v>
      </c>
      <c r="H82" s="45"/>
      <c r="I82" s="46">
        <f>SUM(I81)</f>
        <v>0</v>
      </c>
      <c r="J82" s="47"/>
    </row>
    <row r="83" spans="1:10" s="3" customFormat="1" ht="37.5" customHeight="1">
      <c r="A83" s="27" t="s">
        <v>54</v>
      </c>
      <c r="B83" s="28"/>
      <c r="C83" s="115" t="s">
        <v>102</v>
      </c>
      <c r="D83" s="116"/>
      <c r="E83" s="116"/>
      <c r="F83" s="116"/>
      <c r="G83" s="116"/>
      <c r="H83" s="116"/>
      <c r="I83" s="117"/>
      <c r="J83" s="29"/>
    </row>
    <row r="84" spans="1:10" s="3" customFormat="1" ht="16.5" customHeight="1" thickBot="1">
      <c r="A84" s="30"/>
      <c r="B84" s="31">
        <v>29</v>
      </c>
      <c r="C84" s="32"/>
      <c r="D84" s="32"/>
      <c r="E84" s="33" t="s">
        <v>2</v>
      </c>
      <c r="F84" s="34">
        <v>2000</v>
      </c>
      <c r="G84" s="35"/>
      <c r="H84" s="36"/>
      <c r="I84" s="37">
        <f>F84*G84</f>
        <v>0</v>
      </c>
      <c r="J84" s="38">
        <v>140</v>
      </c>
    </row>
    <row r="85" spans="1:10" s="3" customFormat="1" ht="18" customHeight="1" thickBot="1">
      <c r="A85" s="39"/>
      <c r="B85" s="40"/>
      <c r="C85" s="40"/>
      <c r="D85" s="41"/>
      <c r="E85" s="42"/>
      <c r="F85" s="43" t="s">
        <v>3</v>
      </c>
      <c r="G85" s="44" t="str">
        <f>A83</f>
        <v>C12</v>
      </c>
      <c r="H85" s="45"/>
      <c r="I85" s="46">
        <f>SUM(I84)</f>
        <v>0</v>
      </c>
      <c r="J85" s="47"/>
    </row>
    <row r="86" spans="1:10" s="3" customFormat="1" ht="87" customHeight="1">
      <c r="A86" s="27" t="s">
        <v>55</v>
      </c>
      <c r="B86" s="28"/>
      <c r="C86" s="115" t="s">
        <v>57</v>
      </c>
      <c r="D86" s="116"/>
      <c r="E86" s="116"/>
      <c r="F86" s="116"/>
      <c r="G86" s="116"/>
      <c r="H86" s="116"/>
      <c r="I86" s="117"/>
      <c r="J86" s="29"/>
    </row>
    <row r="87" spans="1:10" s="3" customFormat="1" ht="16.5" customHeight="1" thickBot="1">
      <c r="A87" s="30"/>
      <c r="B87" s="31">
        <v>30</v>
      </c>
      <c r="C87" s="32"/>
      <c r="D87" s="32"/>
      <c r="E87" s="33" t="s">
        <v>43</v>
      </c>
      <c r="F87" s="34">
        <v>2</v>
      </c>
      <c r="G87" s="35"/>
      <c r="H87" s="36"/>
      <c r="I87" s="37">
        <f>F87*G87</f>
        <v>0</v>
      </c>
      <c r="J87" s="38">
        <v>0.25</v>
      </c>
    </row>
    <row r="88" spans="1:10" s="3" customFormat="1" ht="18" customHeight="1" thickBot="1">
      <c r="A88" s="39"/>
      <c r="B88" s="40"/>
      <c r="C88" s="40"/>
      <c r="D88" s="41"/>
      <c r="E88" s="42"/>
      <c r="F88" s="43" t="s">
        <v>3</v>
      </c>
      <c r="G88" s="44" t="str">
        <f>A86</f>
        <v>C13</v>
      </c>
      <c r="H88" s="45"/>
      <c r="I88" s="46">
        <f>SUM(I87)</f>
        <v>0</v>
      </c>
      <c r="J88" s="47"/>
    </row>
    <row r="89" spans="1:10" s="3" customFormat="1" ht="27" customHeight="1">
      <c r="A89" s="48" t="s">
        <v>56</v>
      </c>
      <c r="B89" s="28"/>
      <c r="C89" s="127" t="s">
        <v>81</v>
      </c>
      <c r="D89" s="128"/>
      <c r="E89" s="128"/>
      <c r="F89" s="128"/>
      <c r="G89" s="128"/>
      <c r="H89" s="128"/>
      <c r="I89" s="129"/>
      <c r="J89" s="29"/>
    </row>
    <row r="90" spans="1:10" s="3" customFormat="1" ht="73.5" customHeight="1">
      <c r="A90" s="48"/>
      <c r="B90" s="49"/>
      <c r="C90" s="124" t="s">
        <v>58</v>
      </c>
      <c r="D90" s="125"/>
      <c r="E90" s="125"/>
      <c r="F90" s="125"/>
      <c r="G90" s="125"/>
      <c r="H90" s="125"/>
      <c r="I90" s="126"/>
      <c r="J90" s="50"/>
    </row>
    <row r="91" spans="1:10" s="3" customFormat="1" ht="13.5" customHeight="1">
      <c r="A91" s="30"/>
      <c r="B91" s="51">
        <v>31</v>
      </c>
      <c r="C91" s="97"/>
      <c r="D91" s="98"/>
      <c r="E91" s="99" t="s">
        <v>2</v>
      </c>
      <c r="F91" s="100">
        <v>2800</v>
      </c>
      <c r="G91" s="101"/>
      <c r="H91" s="102"/>
      <c r="I91" s="103">
        <f>F91*G91</f>
        <v>0</v>
      </c>
      <c r="J91" s="50"/>
    </row>
    <row r="92" spans="1:10" s="3" customFormat="1" ht="69.75" customHeight="1">
      <c r="A92" s="59"/>
      <c r="B92" s="49"/>
      <c r="C92" s="143" t="s">
        <v>95</v>
      </c>
      <c r="D92" s="144"/>
      <c r="E92" s="144"/>
      <c r="F92" s="144"/>
      <c r="G92" s="144"/>
      <c r="H92" s="144"/>
      <c r="I92" s="145"/>
      <c r="J92" s="50"/>
    </row>
    <row r="93" spans="1:10" s="3" customFormat="1" ht="12.75" customHeight="1">
      <c r="A93" s="59"/>
      <c r="B93" s="51">
        <f>B91+1</f>
        <v>32</v>
      </c>
      <c r="C93" s="97"/>
      <c r="D93" s="98"/>
      <c r="E93" s="99" t="s">
        <v>2</v>
      </c>
      <c r="F93" s="100">
        <v>2000</v>
      </c>
      <c r="G93" s="101"/>
      <c r="H93" s="102"/>
      <c r="I93" s="103">
        <f>F93*G93</f>
        <v>0</v>
      </c>
      <c r="J93" s="50"/>
    </row>
    <row r="94" spans="1:10" s="3" customFormat="1" ht="69.75" customHeight="1">
      <c r="A94" s="59"/>
      <c r="B94" s="49"/>
      <c r="C94" s="132" t="s">
        <v>96</v>
      </c>
      <c r="D94" s="133"/>
      <c r="E94" s="133"/>
      <c r="F94" s="133"/>
      <c r="G94" s="133"/>
      <c r="H94" s="133"/>
      <c r="I94" s="134"/>
      <c r="J94" s="50"/>
    </row>
    <row r="95" spans="1:10" s="3" customFormat="1" ht="12.75" customHeight="1">
      <c r="A95" s="59"/>
      <c r="B95" s="51">
        <f>B93+1</f>
        <v>33</v>
      </c>
      <c r="C95" s="97"/>
      <c r="D95" s="98"/>
      <c r="E95" s="99" t="s">
        <v>2</v>
      </c>
      <c r="F95" s="100">
        <v>2800</v>
      </c>
      <c r="G95" s="101"/>
      <c r="H95" s="102"/>
      <c r="I95" s="103">
        <f>F95*G95</f>
        <v>0</v>
      </c>
      <c r="J95" s="50"/>
    </row>
    <row r="96" spans="1:10" s="3" customFormat="1" ht="48.75" customHeight="1">
      <c r="A96" s="59"/>
      <c r="B96" s="49"/>
      <c r="C96" s="124" t="s">
        <v>59</v>
      </c>
      <c r="D96" s="125"/>
      <c r="E96" s="125"/>
      <c r="F96" s="125"/>
      <c r="G96" s="125"/>
      <c r="H96" s="125"/>
      <c r="I96" s="126"/>
      <c r="J96" s="50"/>
    </row>
    <row r="97" spans="1:10" s="3" customFormat="1" ht="12.75" customHeight="1">
      <c r="A97" s="59"/>
      <c r="B97" s="51">
        <f>B95+1</f>
        <v>34</v>
      </c>
      <c r="C97" s="97"/>
      <c r="D97" s="98"/>
      <c r="E97" s="99" t="s">
        <v>2</v>
      </c>
      <c r="F97" s="100">
        <v>700</v>
      </c>
      <c r="G97" s="101"/>
      <c r="H97" s="102"/>
      <c r="I97" s="103">
        <f>F97*G97</f>
        <v>0</v>
      </c>
      <c r="J97" s="50"/>
    </row>
    <row r="98" spans="1:10" s="3" customFormat="1" ht="48.75" customHeight="1">
      <c r="A98" s="59"/>
      <c r="B98" s="49"/>
      <c r="C98" s="124" t="s">
        <v>60</v>
      </c>
      <c r="D98" s="125"/>
      <c r="E98" s="125"/>
      <c r="F98" s="125"/>
      <c r="G98" s="125"/>
      <c r="H98" s="125"/>
      <c r="I98" s="126"/>
      <c r="J98" s="50"/>
    </row>
    <row r="99" spans="1:10" s="3" customFormat="1" ht="12.75" customHeight="1" thickBot="1">
      <c r="A99" s="59"/>
      <c r="B99" s="51">
        <f>B97+1</f>
        <v>35</v>
      </c>
      <c r="C99" s="97"/>
      <c r="D99" s="98"/>
      <c r="E99" s="99" t="s">
        <v>2</v>
      </c>
      <c r="F99" s="100">
        <v>30</v>
      </c>
      <c r="G99" s="101"/>
      <c r="H99" s="102"/>
      <c r="I99" s="103">
        <f>F99*G99</f>
        <v>0</v>
      </c>
      <c r="J99" s="38">
        <v>1300</v>
      </c>
    </row>
    <row r="100" spans="1:10" s="3" customFormat="1" ht="18" customHeight="1" thickBot="1">
      <c r="A100" s="39"/>
      <c r="B100" s="40"/>
      <c r="C100" s="40"/>
      <c r="D100" s="41"/>
      <c r="E100" s="67"/>
      <c r="F100" s="67" t="s">
        <v>3</v>
      </c>
      <c r="G100" s="44" t="str">
        <f>A89</f>
        <v>C14</v>
      </c>
      <c r="H100" s="45"/>
      <c r="I100" s="46">
        <f>SUM(I91:I99)</f>
        <v>0</v>
      </c>
      <c r="J100" s="68"/>
    </row>
    <row r="101" spans="1:10" s="3" customFormat="1" ht="30" customHeight="1">
      <c r="A101" s="48" t="s">
        <v>61</v>
      </c>
      <c r="B101" s="28"/>
      <c r="C101" s="127" t="s">
        <v>82</v>
      </c>
      <c r="D101" s="128"/>
      <c r="E101" s="128"/>
      <c r="F101" s="128"/>
      <c r="G101" s="128"/>
      <c r="H101" s="128"/>
      <c r="I101" s="129"/>
      <c r="J101" s="29"/>
    </row>
    <row r="102" spans="1:10" s="3" customFormat="1" ht="93.75" customHeight="1">
      <c r="A102" s="48"/>
      <c r="B102" s="49"/>
      <c r="C102" s="124" t="s">
        <v>63</v>
      </c>
      <c r="D102" s="125"/>
      <c r="E102" s="125"/>
      <c r="F102" s="125"/>
      <c r="G102" s="125"/>
      <c r="H102" s="125"/>
      <c r="I102" s="126"/>
      <c r="J102" s="50"/>
    </row>
    <row r="103" spans="1:10" s="3" customFormat="1" ht="12.75" customHeight="1">
      <c r="A103" s="30"/>
      <c r="B103" s="51">
        <v>36</v>
      </c>
      <c r="C103" s="97"/>
      <c r="D103" s="98"/>
      <c r="E103" s="99" t="s">
        <v>2</v>
      </c>
      <c r="F103" s="100">
        <v>2200</v>
      </c>
      <c r="G103" s="101"/>
      <c r="H103" s="102"/>
      <c r="I103" s="103">
        <f>F103*G103</f>
        <v>0</v>
      </c>
      <c r="J103" s="50"/>
    </row>
    <row r="104" spans="1:10" s="3" customFormat="1" ht="61.5" customHeight="1">
      <c r="A104" s="59"/>
      <c r="B104" s="49"/>
      <c r="C104" s="124" t="s">
        <v>97</v>
      </c>
      <c r="D104" s="125"/>
      <c r="E104" s="125"/>
      <c r="F104" s="125"/>
      <c r="G104" s="125"/>
      <c r="H104" s="125"/>
      <c r="I104" s="126"/>
      <c r="J104" s="50"/>
    </row>
    <row r="105" spans="1:10" s="3" customFormat="1" ht="12.75" customHeight="1">
      <c r="A105" s="59"/>
      <c r="B105" s="51">
        <f>B103+1</f>
        <v>37</v>
      </c>
      <c r="C105" s="97"/>
      <c r="D105" s="98"/>
      <c r="E105" s="104" t="s">
        <v>2</v>
      </c>
      <c r="F105" s="100">
        <v>1500</v>
      </c>
      <c r="G105" s="101"/>
      <c r="H105" s="102"/>
      <c r="I105" s="103">
        <f>F105*G105</f>
        <v>0</v>
      </c>
      <c r="J105" s="50"/>
    </row>
    <row r="106" spans="1:10" s="3" customFormat="1" ht="27" customHeight="1">
      <c r="A106" s="59"/>
      <c r="B106" s="49"/>
      <c r="C106" s="124" t="s">
        <v>98</v>
      </c>
      <c r="D106" s="125"/>
      <c r="E106" s="125"/>
      <c r="F106" s="125"/>
      <c r="G106" s="125"/>
      <c r="H106" s="125"/>
      <c r="I106" s="126"/>
      <c r="J106" s="50"/>
    </row>
    <row r="107" spans="1:10" s="3" customFormat="1" ht="12.75" customHeight="1">
      <c r="A107" s="59"/>
      <c r="B107" s="51">
        <v>38</v>
      </c>
      <c r="C107" s="97"/>
      <c r="D107" s="98"/>
      <c r="E107" s="99" t="s">
        <v>2</v>
      </c>
      <c r="F107" s="100">
        <v>900</v>
      </c>
      <c r="G107" s="101"/>
      <c r="H107" s="102"/>
      <c r="I107" s="103">
        <f>F107*G107</f>
        <v>0</v>
      </c>
      <c r="J107" s="50"/>
    </row>
    <row r="108" spans="1:10" s="3" customFormat="1" ht="29.25" customHeight="1">
      <c r="A108" s="59"/>
      <c r="B108" s="49"/>
      <c r="C108" s="124" t="s">
        <v>99</v>
      </c>
      <c r="D108" s="125"/>
      <c r="E108" s="125"/>
      <c r="F108" s="125"/>
      <c r="G108" s="125"/>
      <c r="H108" s="125"/>
      <c r="I108" s="126"/>
      <c r="J108" s="50"/>
    </row>
    <row r="109" spans="1:10" s="3" customFormat="1" ht="12.75" customHeight="1">
      <c r="A109" s="59"/>
      <c r="B109" s="51">
        <v>39</v>
      </c>
      <c r="C109" s="97"/>
      <c r="D109" s="98"/>
      <c r="E109" s="99" t="s">
        <v>2</v>
      </c>
      <c r="F109" s="100">
        <v>200</v>
      </c>
      <c r="G109" s="101"/>
      <c r="H109" s="102"/>
      <c r="I109" s="103">
        <f>F109*G109</f>
        <v>0</v>
      </c>
      <c r="J109" s="50"/>
    </row>
    <row r="110" spans="1:10" s="3" customFormat="1" ht="32.25" customHeight="1">
      <c r="A110" s="59"/>
      <c r="B110" s="49"/>
      <c r="C110" s="132" t="s">
        <v>89</v>
      </c>
      <c r="D110" s="133"/>
      <c r="E110" s="133"/>
      <c r="F110" s="133"/>
      <c r="G110" s="133"/>
      <c r="H110" s="133"/>
      <c r="I110" s="134"/>
      <c r="J110" s="50"/>
    </row>
    <row r="111" spans="1:10" s="3" customFormat="1" ht="12.75" customHeight="1">
      <c r="A111" s="59"/>
      <c r="B111" s="51">
        <v>40</v>
      </c>
      <c r="C111" s="97"/>
      <c r="D111" s="98"/>
      <c r="E111" s="99" t="s">
        <v>2</v>
      </c>
      <c r="F111" s="100">
        <v>2200</v>
      </c>
      <c r="G111" s="101"/>
      <c r="H111" s="102"/>
      <c r="I111" s="103">
        <f>F111*G111</f>
        <v>0</v>
      </c>
      <c r="J111" s="50"/>
    </row>
    <row r="112" spans="1:10" s="3" customFormat="1" ht="27.75" customHeight="1">
      <c r="A112" s="59"/>
      <c r="B112" s="49"/>
      <c r="C112" s="124" t="s">
        <v>103</v>
      </c>
      <c r="D112" s="125"/>
      <c r="E112" s="125"/>
      <c r="F112" s="125"/>
      <c r="G112" s="125"/>
      <c r="H112" s="125"/>
      <c r="I112" s="126"/>
      <c r="J112" s="50"/>
    </row>
    <row r="113" spans="1:10" s="3" customFormat="1" ht="12.75" customHeight="1">
      <c r="A113" s="59"/>
      <c r="B113" s="51">
        <f>B111+1</f>
        <v>41</v>
      </c>
      <c r="C113" s="97"/>
      <c r="D113" s="98"/>
      <c r="E113" s="99" t="s">
        <v>2</v>
      </c>
      <c r="F113" s="100">
        <v>25</v>
      </c>
      <c r="G113" s="101"/>
      <c r="H113" s="102"/>
      <c r="I113" s="103">
        <f>F113*G113</f>
        <v>0</v>
      </c>
      <c r="J113" s="50"/>
    </row>
    <row r="114" spans="1:10" s="3" customFormat="1" ht="12.75" customHeight="1">
      <c r="A114" s="59"/>
      <c r="B114" s="49"/>
      <c r="C114" s="105" t="s">
        <v>100</v>
      </c>
      <c r="D114" s="75"/>
      <c r="E114" s="75"/>
      <c r="F114" s="75"/>
      <c r="G114" s="75"/>
      <c r="H114" s="75"/>
      <c r="I114" s="76"/>
      <c r="J114" s="50"/>
    </row>
    <row r="115" spans="1:10" s="3" customFormat="1" ht="12.75" customHeight="1" thickBot="1">
      <c r="A115" s="59"/>
      <c r="B115" s="51">
        <f>B113+1</f>
        <v>42</v>
      </c>
      <c r="C115" s="81"/>
      <c r="D115" s="53"/>
      <c r="E115" s="54" t="s">
        <v>2</v>
      </c>
      <c r="F115" s="55">
        <v>100</v>
      </c>
      <c r="G115" s="56"/>
      <c r="H115" s="57"/>
      <c r="I115" s="78">
        <f>F115*G115</f>
        <v>0</v>
      </c>
      <c r="J115" s="38">
        <v>1300</v>
      </c>
    </row>
    <row r="116" spans="1:10" s="3" customFormat="1" ht="18" customHeight="1" thickBot="1">
      <c r="A116" s="39"/>
      <c r="B116" s="40"/>
      <c r="C116" s="40"/>
      <c r="D116" s="41"/>
      <c r="E116" s="67"/>
      <c r="F116" s="67" t="s">
        <v>3</v>
      </c>
      <c r="G116" s="44" t="str">
        <f>A101</f>
        <v>C15</v>
      </c>
      <c r="H116" s="45"/>
      <c r="I116" s="46">
        <f>SUM(I103:I115)</f>
        <v>0</v>
      </c>
      <c r="J116" s="68"/>
    </row>
    <row r="117" spans="1:10" s="3" customFormat="1" ht="12.75" customHeight="1">
      <c r="A117" s="48" t="s">
        <v>62</v>
      </c>
      <c r="B117" s="28"/>
      <c r="C117" s="106" t="s">
        <v>104</v>
      </c>
      <c r="D117" s="107"/>
      <c r="E117" s="108"/>
      <c r="F117" s="73"/>
      <c r="G117" s="73"/>
      <c r="H117" s="73"/>
      <c r="I117" s="73"/>
      <c r="J117" s="29"/>
    </row>
    <row r="118" spans="1:10" s="3" customFormat="1" ht="51" customHeight="1">
      <c r="A118" s="48"/>
      <c r="B118" s="49"/>
      <c r="C118" s="124" t="s">
        <v>83</v>
      </c>
      <c r="D118" s="125"/>
      <c r="E118" s="125"/>
      <c r="F118" s="125"/>
      <c r="G118" s="125"/>
      <c r="H118" s="125"/>
      <c r="I118" s="126"/>
      <c r="J118" s="50"/>
    </row>
    <row r="119" spans="1:10" s="3" customFormat="1" ht="12.75" customHeight="1">
      <c r="A119" s="30"/>
      <c r="B119" s="51">
        <v>43</v>
      </c>
      <c r="C119" s="97"/>
      <c r="D119" s="98"/>
      <c r="E119" s="99" t="s">
        <v>2</v>
      </c>
      <c r="F119" s="100">
        <v>800</v>
      </c>
      <c r="G119" s="101"/>
      <c r="H119" s="102"/>
      <c r="I119" s="103">
        <f>F119*G119</f>
        <v>0</v>
      </c>
      <c r="J119" s="50"/>
    </row>
    <row r="120" spans="1:10" s="3" customFormat="1" ht="37.5" customHeight="1">
      <c r="A120" s="59"/>
      <c r="B120" s="49"/>
      <c r="C120" s="124" t="s">
        <v>84</v>
      </c>
      <c r="D120" s="125"/>
      <c r="E120" s="125"/>
      <c r="F120" s="125"/>
      <c r="G120" s="125"/>
      <c r="H120" s="125"/>
      <c r="I120" s="126"/>
      <c r="J120" s="50"/>
    </row>
    <row r="121" spans="1:10" s="3" customFormat="1" ht="12.75" customHeight="1">
      <c r="A121" s="59"/>
      <c r="B121" s="51">
        <f>B119+1</f>
        <v>44</v>
      </c>
      <c r="C121" s="97"/>
      <c r="D121" s="98"/>
      <c r="E121" s="99" t="s">
        <v>2</v>
      </c>
      <c r="F121" s="100">
        <v>2000</v>
      </c>
      <c r="G121" s="101"/>
      <c r="H121" s="102"/>
      <c r="I121" s="103">
        <f>F121*G121</f>
        <v>0</v>
      </c>
      <c r="J121" s="50"/>
    </row>
    <row r="122" spans="1:10" s="3" customFormat="1" ht="12.75" customHeight="1">
      <c r="A122" s="59"/>
      <c r="B122" s="49"/>
      <c r="C122" s="124" t="s">
        <v>64</v>
      </c>
      <c r="D122" s="125"/>
      <c r="E122" s="125"/>
      <c r="F122" s="125"/>
      <c r="G122" s="125"/>
      <c r="H122" s="125"/>
      <c r="I122" s="126"/>
      <c r="J122" s="50"/>
    </row>
    <row r="123" spans="1:10" s="3" customFormat="1" ht="12.75" customHeight="1">
      <c r="A123" s="59"/>
      <c r="B123" s="51">
        <f>B121+1</f>
        <v>45</v>
      </c>
      <c r="C123" s="97"/>
      <c r="D123" s="98"/>
      <c r="E123" s="99" t="s">
        <v>2</v>
      </c>
      <c r="F123" s="100">
        <v>700</v>
      </c>
      <c r="G123" s="101"/>
      <c r="H123" s="102"/>
      <c r="I123" s="103">
        <f>F123*G123</f>
        <v>0</v>
      </c>
      <c r="J123" s="50"/>
    </row>
    <row r="124" spans="1:10" s="3" customFormat="1" ht="35.25" customHeight="1">
      <c r="A124" s="59"/>
      <c r="B124" s="49"/>
      <c r="C124" s="124" t="s">
        <v>65</v>
      </c>
      <c r="D124" s="125"/>
      <c r="E124" s="125"/>
      <c r="F124" s="125"/>
      <c r="G124" s="125"/>
      <c r="H124" s="125"/>
      <c r="I124" s="126"/>
      <c r="J124" s="50"/>
    </row>
    <row r="125" spans="1:10" s="3" customFormat="1" ht="12.75" customHeight="1">
      <c r="A125" s="59"/>
      <c r="B125" s="51">
        <f>B123+1</f>
        <v>46</v>
      </c>
      <c r="C125" s="97"/>
      <c r="D125" s="98"/>
      <c r="E125" s="99" t="s">
        <v>2</v>
      </c>
      <c r="F125" s="100">
        <v>1500</v>
      </c>
      <c r="G125" s="101"/>
      <c r="H125" s="102"/>
      <c r="I125" s="103">
        <f>F125*G125</f>
        <v>0</v>
      </c>
      <c r="J125" s="50"/>
    </row>
    <row r="126" spans="1:10" s="3" customFormat="1" ht="12.75" customHeight="1">
      <c r="A126" s="59"/>
      <c r="B126" s="49"/>
      <c r="C126" s="146" t="s">
        <v>66</v>
      </c>
      <c r="D126" s="147"/>
      <c r="E126" s="147"/>
      <c r="F126" s="147"/>
      <c r="G126" s="147"/>
      <c r="H126" s="147"/>
      <c r="I126" s="148"/>
      <c r="J126" s="50"/>
    </row>
    <row r="127" spans="1:10" s="3" customFormat="1" ht="12.75" customHeight="1">
      <c r="A127" s="59"/>
      <c r="B127" s="51">
        <f>B125+1</f>
        <v>47</v>
      </c>
      <c r="C127" s="97"/>
      <c r="D127" s="98"/>
      <c r="E127" s="99" t="s">
        <v>2</v>
      </c>
      <c r="F127" s="100">
        <v>7000</v>
      </c>
      <c r="G127" s="101"/>
      <c r="H127" s="102"/>
      <c r="I127" s="103">
        <f>F127*G127</f>
        <v>0</v>
      </c>
      <c r="J127" s="50"/>
    </row>
    <row r="128" spans="1:10" s="3" customFormat="1" ht="12.75" customHeight="1">
      <c r="A128" s="59"/>
      <c r="B128" s="49"/>
      <c r="C128" s="124" t="s">
        <v>67</v>
      </c>
      <c r="D128" s="125"/>
      <c r="E128" s="125"/>
      <c r="F128" s="125"/>
      <c r="G128" s="125"/>
      <c r="H128" s="125"/>
      <c r="I128" s="126"/>
      <c r="J128" s="50"/>
    </row>
    <row r="129" spans="1:10" s="3" customFormat="1" ht="12.75" customHeight="1">
      <c r="A129" s="59"/>
      <c r="B129" s="51">
        <f>B127+1</f>
        <v>48</v>
      </c>
      <c r="C129" s="97"/>
      <c r="D129" s="98"/>
      <c r="E129" s="99" t="s">
        <v>2</v>
      </c>
      <c r="F129" s="100">
        <v>600</v>
      </c>
      <c r="G129" s="101"/>
      <c r="H129" s="102"/>
      <c r="I129" s="103">
        <f>F129*G129</f>
        <v>0</v>
      </c>
      <c r="J129" s="50"/>
    </row>
    <row r="130" spans="1:10" s="3" customFormat="1" ht="57.75" customHeight="1">
      <c r="A130" s="59"/>
      <c r="B130" s="49"/>
      <c r="C130" s="124" t="s">
        <v>68</v>
      </c>
      <c r="D130" s="125"/>
      <c r="E130" s="125"/>
      <c r="F130" s="125"/>
      <c r="G130" s="125"/>
      <c r="H130" s="125"/>
      <c r="I130" s="126"/>
      <c r="J130" s="50"/>
    </row>
    <row r="131" spans="1:10" s="3" customFormat="1" ht="12.75" customHeight="1">
      <c r="A131" s="59"/>
      <c r="B131" s="51">
        <f>B129+1</f>
        <v>49</v>
      </c>
      <c r="C131" s="97"/>
      <c r="D131" s="98"/>
      <c r="E131" s="99" t="s">
        <v>2</v>
      </c>
      <c r="F131" s="100">
        <v>200</v>
      </c>
      <c r="G131" s="101"/>
      <c r="H131" s="102"/>
      <c r="I131" s="103">
        <f>F131*G131</f>
        <v>0</v>
      </c>
      <c r="J131" s="50"/>
    </row>
    <row r="132" spans="1:10" s="3" customFormat="1" ht="36" customHeight="1">
      <c r="A132" s="59"/>
      <c r="B132" s="49"/>
      <c r="C132" s="124" t="s">
        <v>69</v>
      </c>
      <c r="D132" s="125"/>
      <c r="E132" s="125"/>
      <c r="F132" s="125"/>
      <c r="G132" s="125"/>
      <c r="H132" s="125"/>
      <c r="I132" s="126"/>
      <c r="J132" s="50"/>
    </row>
    <row r="133" spans="1:10" s="3" customFormat="1" ht="12.75" customHeight="1" thickBot="1">
      <c r="A133" s="59"/>
      <c r="B133" s="51">
        <f>B131+1</f>
        <v>50</v>
      </c>
      <c r="C133" s="97"/>
      <c r="D133" s="98"/>
      <c r="E133" s="99" t="s">
        <v>2</v>
      </c>
      <c r="F133" s="100">
        <v>370</v>
      </c>
      <c r="G133" s="101"/>
      <c r="H133" s="102"/>
      <c r="I133" s="103">
        <f>F133*G133</f>
        <v>0</v>
      </c>
      <c r="J133" s="38">
        <v>1500</v>
      </c>
    </row>
    <row r="134" spans="1:10" s="3" customFormat="1" ht="18" customHeight="1" thickBot="1">
      <c r="A134" s="39"/>
      <c r="B134" s="40"/>
      <c r="C134" s="40"/>
      <c r="D134" s="41"/>
      <c r="E134" s="67"/>
      <c r="F134" s="67" t="s">
        <v>3</v>
      </c>
      <c r="G134" s="44" t="str">
        <f>A117</f>
        <v>C16</v>
      </c>
      <c r="H134" s="45"/>
      <c r="I134" s="46">
        <f>SUM(I119:I133)</f>
        <v>0</v>
      </c>
      <c r="J134" s="68"/>
    </row>
    <row r="135" spans="1:10" s="3" customFormat="1" ht="18" customHeight="1">
      <c r="A135" s="109"/>
      <c r="B135" s="109"/>
      <c r="C135" s="109"/>
      <c r="D135" s="110"/>
      <c r="E135" s="111"/>
      <c r="F135" s="111"/>
      <c r="G135" s="112"/>
      <c r="H135" s="113"/>
      <c r="I135" s="79"/>
      <c r="J135" s="114"/>
    </row>
    <row r="136" spans="1:10" s="3" customFormat="1" ht="18" customHeight="1">
      <c r="A136" s="109"/>
      <c r="B136" s="109"/>
      <c r="C136" s="109"/>
      <c r="D136" s="110"/>
      <c r="E136" s="111"/>
      <c r="F136" s="111"/>
      <c r="G136" s="112"/>
      <c r="H136" s="113"/>
      <c r="I136" s="79"/>
      <c r="J136" s="114"/>
    </row>
    <row r="137" spans="1:10" ht="18" customHeight="1">
      <c r="A137" s="11"/>
      <c r="B137" s="11"/>
      <c r="C137" s="11"/>
      <c r="D137" s="15"/>
      <c r="E137" s="12"/>
      <c r="F137" s="12"/>
      <c r="G137" s="13"/>
      <c r="H137" s="14"/>
      <c r="I137" s="8"/>
      <c r="J137" s="16"/>
    </row>
    <row r="138" spans="1:10" ht="18" customHeight="1">
      <c r="A138" s="11"/>
      <c r="B138" s="11"/>
      <c r="C138" s="11"/>
      <c r="D138" s="15"/>
      <c r="E138" s="12"/>
      <c r="F138" s="12"/>
      <c r="G138" s="13"/>
      <c r="H138" s="14"/>
      <c r="I138" s="8"/>
      <c r="J138" s="16"/>
    </row>
    <row r="139" spans="1:10" ht="18" customHeight="1">
      <c r="A139" s="11"/>
      <c r="B139" s="11"/>
      <c r="C139" s="11"/>
      <c r="D139" s="15"/>
      <c r="E139" s="12"/>
      <c r="F139" s="12"/>
      <c r="G139" s="13"/>
      <c r="H139" s="14"/>
      <c r="I139" s="8"/>
      <c r="J139" s="16"/>
    </row>
    <row r="140" spans="1:10" ht="18" customHeight="1">
      <c r="A140" s="11"/>
      <c r="B140" s="11"/>
      <c r="C140" s="11"/>
      <c r="D140" s="15"/>
      <c r="E140" s="12"/>
      <c r="F140" s="12"/>
      <c r="G140" s="13"/>
      <c r="H140" s="14"/>
      <c r="I140" s="8"/>
      <c r="J140" s="16"/>
    </row>
    <row r="141" spans="1:10" ht="18" customHeight="1">
      <c r="A141" s="11"/>
      <c r="B141" s="11"/>
      <c r="C141" s="11"/>
      <c r="D141" s="15"/>
      <c r="E141" s="12"/>
      <c r="F141" s="12"/>
      <c r="G141" s="13"/>
      <c r="H141" s="14"/>
      <c r="I141" s="8"/>
      <c r="J141" s="16"/>
    </row>
    <row r="142" spans="1:10" ht="18" customHeight="1">
      <c r="A142" s="11"/>
      <c r="B142" s="11"/>
      <c r="C142" s="11"/>
      <c r="D142" s="15"/>
      <c r="E142" s="12"/>
      <c r="F142" s="12"/>
      <c r="G142" s="13"/>
      <c r="H142" s="14"/>
      <c r="I142" s="8"/>
      <c r="J142" s="16"/>
    </row>
    <row r="143" spans="1:10" ht="18" customHeight="1">
      <c r="A143" s="11"/>
      <c r="B143" s="11"/>
      <c r="C143" s="11"/>
      <c r="D143" s="15"/>
      <c r="E143" s="12"/>
      <c r="F143" s="12"/>
      <c r="G143" s="13"/>
      <c r="H143" s="14"/>
      <c r="I143" s="8"/>
      <c r="J143" s="16"/>
    </row>
  </sheetData>
  <sheetProtection/>
  <mergeCells count="41">
    <mergeCell ref="C101:I101"/>
    <mergeCell ref="C108:I108"/>
    <mergeCell ref="C98:I98"/>
    <mergeCell ref="C43:I43"/>
    <mergeCell ref="C94:I94"/>
    <mergeCell ref="C86:I86"/>
    <mergeCell ref="C130:I130"/>
    <mergeCell ref="C89:I89"/>
    <mergeCell ref="C124:I124"/>
    <mergeCell ref="C126:I126"/>
    <mergeCell ref="C90:I90"/>
    <mergeCell ref="C128:I128"/>
    <mergeCell ref="A49:A78"/>
    <mergeCell ref="C75:I75"/>
    <mergeCell ref="C77:I77"/>
    <mergeCell ref="C104:I104"/>
    <mergeCell ref="C64:I64"/>
    <mergeCell ref="C71:I71"/>
    <mergeCell ref="C80:I80"/>
    <mergeCell ref="C83:I83"/>
    <mergeCell ref="C49:I49"/>
    <mergeCell ref="C92:I92"/>
    <mergeCell ref="C132:I132"/>
    <mergeCell ref="C118:I118"/>
    <mergeCell ref="C120:I120"/>
    <mergeCell ref="C122:I122"/>
    <mergeCell ref="C73:I73"/>
    <mergeCell ref="C110:I110"/>
    <mergeCell ref="C102:I102"/>
    <mergeCell ref="C106:I106"/>
    <mergeCell ref="C112:I112"/>
    <mergeCell ref="C96:I96"/>
    <mergeCell ref="C12:I12"/>
    <mergeCell ref="C17:I17"/>
    <mergeCell ref="C28:I28"/>
    <mergeCell ref="C15:I15"/>
    <mergeCell ref="C19:I19"/>
    <mergeCell ref="C37:I37"/>
    <mergeCell ref="C22:I22"/>
    <mergeCell ref="C25:I25"/>
    <mergeCell ref="C31:I31"/>
  </mergeCells>
  <printOptions horizontalCentered="1"/>
  <pageMargins left="0.11811023622047245" right="0.11811023622047245" top="0.8661417322834646" bottom="0.35433070866141736" header="0.6299212598425197" footer="0.1968503937007874"/>
  <pageSetup horizontalDpi="600" verticalDpi="600" orientation="landscape" paperSize="9" scale="92" r:id="rId1"/>
  <headerFooter scaleWithDoc="0">
    <oddHeader>&amp;L&amp;"Times New Roman,Pogrubiona"&amp;14DZP.261.2.2020&amp;R&amp;"Times New Roman,Pogrubiona"&amp;14Załącznik nr 2C</oddHeader>
    <oddFooter>&amp;L&amp;"Arial,Normalny"&amp;8Białostockie Centrum Onkologii&amp;R&amp;"Arial,Normalny"Strona: &amp;P/&amp;N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Piszczatowski</dc:creator>
  <cp:keywords/>
  <dc:description/>
  <cp:lastModifiedBy>Adam Piszczatowski</cp:lastModifiedBy>
  <cp:lastPrinted>2020-02-12T14:22:26Z</cp:lastPrinted>
  <dcterms:created xsi:type="dcterms:W3CDTF">2000-02-01T14:14:43Z</dcterms:created>
  <dcterms:modified xsi:type="dcterms:W3CDTF">2020-02-17T14:13:45Z</dcterms:modified>
  <cp:category/>
  <cp:version/>
  <cp:contentType/>
  <cp:contentStatus/>
</cp:coreProperties>
</file>