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468" windowWidth="11976" windowHeight="3516" activeTab="0"/>
  </bookViews>
  <sheets>
    <sheet name="Arkusz1" sheetId="1" r:id="rId1"/>
  </sheets>
  <definedNames>
    <definedName name="_xlnm.Print_Area" localSheetId="0">'Arkusz1'!$A$1:$L$72</definedName>
    <definedName name="_xlnm.Print_Titles" localSheetId="0">'Arkusz1'!$19:$21</definedName>
  </definedNames>
  <calcPr fullCalcOnLoad="1"/>
</workbook>
</file>

<file path=xl/sharedStrings.xml><?xml version="1.0" encoding="utf-8"?>
<sst xmlns="http://schemas.openxmlformats.org/spreadsheetml/2006/main" count="130" uniqueCount="98">
  <si>
    <t>szt.</t>
  </si>
  <si>
    <t>Automatyczny test do identyfikacji bakterii G ujemnych</t>
  </si>
  <si>
    <t>Automatyczny test do identyfikacji bakterii G dodatnich</t>
  </si>
  <si>
    <t>Automatyczny test do identyfikacji grzybów</t>
  </si>
  <si>
    <t>Automatyczny test do identyfikacji beztlenowców</t>
  </si>
  <si>
    <t>Automatyczny test do identyfikacji Neiseria Haemophilus</t>
  </si>
  <si>
    <t>Columbia agar z krwią baranią 5%</t>
  </si>
  <si>
    <t>Podłoże selektywne, chromogenne do identyfikacji ESBL</t>
  </si>
  <si>
    <t>MacConkey agar z fioletem krystalicznym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</si>
  <si>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</si>
  <si>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</si>
  <si>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</si>
  <si>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</si>
  <si>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</si>
  <si>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</si>
  <si>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</si>
  <si>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</si>
  <si>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</si>
  <si>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</si>
  <si>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</si>
  <si>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Podłoże Sabouraud z Gentamycyną i Chloramfenicolem</t>
  </si>
  <si>
    <t>Jednostka
miary</t>
  </si>
  <si>
    <t>Podatek
VAT (zł)</t>
  </si>
  <si>
    <t>Podłoże wybiórcze do hodowli Neiseria Haemoplius</t>
  </si>
  <si>
    <t>Odczynniki</t>
  </si>
  <si>
    <t>Ilość opakowań</t>
  </si>
  <si>
    <t>12.</t>
  </si>
  <si>
    <t>Plastikowe paski gradientowe do oznaczania wartości MIC</t>
  </si>
  <si>
    <t>Automatyczny test do oznaczania lekooporności bakterii G ujemnych</t>
  </si>
  <si>
    <t>Automatyczny test do oznaczania lekooporności bakterii G dodatnich</t>
  </si>
  <si>
    <t>Automatyczny test do oznaczania lekooporności grzybów</t>
  </si>
  <si>
    <t>Numery katalogowe
wszystkich
dostępnych testów</t>
  </si>
  <si>
    <t>Podłoże chromogenne do bezpośredniego posiewu oraz identyfikacji gronkowca MRSA</t>
  </si>
  <si>
    <t>Muller-Hinton E agar</t>
  </si>
  <si>
    <t>Podłoże Chapmana</t>
  </si>
  <si>
    <t>Szybki test do wykrywania pałeczek G ujemnych wytwarzających karbapenemazy RAPIDEC CARBA NP</t>
  </si>
  <si>
    <t>Podłoże chromogenne Carba Smart</t>
  </si>
  <si>
    <t>Podłoże chromogenne VRE</t>
  </si>
  <si>
    <t>Podłoże Agar Muller Hinton 2+5% krew końska +20 mgL B-NAD</t>
  </si>
  <si>
    <t>Podłoże Scheadlera</t>
  </si>
  <si>
    <t>Torebka z generatorem do hodowli w warunkach beztlenowych</t>
  </si>
  <si>
    <t>miesiąc</t>
  </si>
  <si>
    <t>Asortyment</t>
  </si>
  <si>
    <t>Nr poz.</t>
  </si>
  <si>
    <t>Materiały i części zużywalne (wymienić)</t>
  </si>
  <si>
    <t>...........................................................................</t>
  </si>
  <si>
    <t>Ilość</t>
  </si>
  <si>
    <t>Ilość
w 1 opakowaniu</t>
  </si>
  <si>
    <t>Cena netto (zł)
1 opakowania</t>
  </si>
  <si>
    <t>Cena netto (zł)</t>
  </si>
  <si>
    <t>VAT
(%)</t>
  </si>
  <si>
    <t>Cena brutto (zł)</t>
  </si>
  <si>
    <t>ZAPOZNAJ SIĘ Z INSTRUKCJAMI:</t>
  </si>
  <si>
    <t>a) cenę jednostkową netto pozycji należy wpisać do formularza cenowego z dokładnością do 1 grosza (kolumna 8),</t>
  </si>
  <si>
    <t>b) stawkę podatku od towarów i usług, w kolumnie 10 - VAT (%), należy wpisać cyfrą np. 5, 8, 23,</t>
  </si>
  <si>
    <t>c) cenę brutto pozycji obliczyć zgodnie ze schematem poniżej:</t>
  </si>
  <si>
    <t>- Cena netto (zł) (kolumna 9) = Ilość opakowań (kolumna 7) x Cena netto (zł) 1 opakowania (kolumna 8),</t>
  </si>
  <si>
    <t>- Podatek VAT (zł) (kolumna 11) = Cena netto (zł) x (VAT(%)/100), otrzymaną wartość zaokrąglić do pełnych groszy,</t>
  </si>
  <si>
    <t>- Cena brutto (zł) (kolumna 12) = Cena netto (zł) + Podatek VAT (zł).</t>
  </si>
  <si>
    <t>Czynsz
dzierżawny
za 1 miesiąc
netto (zł)</t>
  </si>
  <si>
    <t>Analizator</t>
  </si>
  <si>
    <t>Analizator mikrobiologiczny do identyfikacji i oznaczania lekooporności drobnoustrojów</t>
  </si>
  <si>
    <t>Instrukcja obliczenia ceny oferowanej pozycji (dotyczy pozostałych pozycji):</t>
  </si>
  <si>
    <t>a) czynsz dzierżawny za 1 miesiąc netto (zł) należy wpisać do formularza cenowego z dokładnością do 1 grosza,</t>
  </si>
  <si>
    <t>Ilość
miesięcy</t>
  </si>
  <si>
    <t>31.2</t>
  </si>
  <si>
    <t>31.1</t>
  </si>
  <si>
    <t>31.3</t>
  </si>
  <si>
    <t>31.4</t>
  </si>
  <si>
    <t>31.5</t>
  </si>
  <si>
    <t>31.6</t>
  </si>
  <si>
    <t>31.7</t>
  </si>
  <si>
    <t>31.8</t>
  </si>
  <si>
    <t>Nazwa handlowa i typ
/ Producent
/ Rok produkcji
analizatora</t>
  </si>
  <si>
    <t>Wartość
początkowa
analizatora
brutto (zł)</t>
  </si>
  <si>
    <t>Podatek VAT (zł)</t>
  </si>
  <si>
    <t>b) stawkę podatku od towarów i usług, w kolumnie VAT (%), należy wpisać cyfrą np. 5, 8, 23,</t>
  </si>
  <si>
    <t>Czynsz
dzierżawny
za 36 miesiące
netto (zł)</t>
  </si>
  <si>
    <t>- Podatek VAT (zł) = Czynsz dzierżawny za 36 miesięcy netto (zł) x (VAT(%)/100), otrzymaną wartość zaokrąglić do pełnych groszy,</t>
  </si>
  <si>
    <t>Czynsz
dzierżawny
za 36 miesięcy
brutto (zł)</t>
  </si>
  <si>
    <t>c) czynsz dzierżawny za 36 miesięcy brutto (zł) obliczyć zgodnie ze schematem poniżej:</t>
  </si>
  <si>
    <t>- Czynsz dzierżawny za 36 miesięcy brutto (zł) = Czynsz dzierżawny za 36 miesięcy netto (zł) + Podatek VAT (zł).</t>
  </si>
  <si>
    <r>
      <rPr>
        <b/>
        <sz val="9"/>
        <rFont val="Arial"/>
        <family val="2"/>
      </rPr>
      <t>Niniejszy Załącznik zawiera formuły programu Excel</t>
    </r>
    <r>
      <rPr>
        <sz val="9"/>
        <rFont val="Arial"/>
        <family val="2"/>
      </rPr>
      <t>, uwzględniające zasady obliczenia ceny oferowanej pozycji, zgodnie z instrukcjami wskazanymi poniżej.</t>
    </r>
  </si>
  <si>
    <t>Dzierżawa analizatora</t>
  </si>
  <si>
    <t>Podłoże chromogenne do identyfikacji grzybów</t>
  </si>
  <si>
    <t>Podłoże Sabouraud z dekstrozą</t>
  </si>
  <si>
    <t>Podłoże z Certymidem</t>
  </si>
  <si>
    <t>Podłoże czekoladowe z polyvitex</t>
  </si>
  <si>
    <t>Podłoże D-Coccosel do hodowli Enterococcus</t>
  </si>
  <si>
    <t>Roztwór soli do sporządzania zawiesin bakteriologicznych</t>
  </si>
  <si>
    <t>Próbówki</t>
  </si>
  <si>
    <t>- Czynsz dzierżawny za 36 miesięcy netto (zł) = Ilość miesięcy x Czynsz dzierżawny za 1 miesiąc netto (zł),</t>
  </si>
  <si>
    <t>Instrukcja obliczenia ceny oferowanej pozycji (dotyczy pozycji 32):</t>
  </si>
  <si>
    <t>– dotyczy procedury tradycyjnej, w przypadku procedury</t>
  </si>
  <si>
    <t>elektroniczny zgodnie z SIWZ)</t>
  </si>
  <si>
    <t>(podpis osoby uprawnionej do reprezentowania Wykonawcy</t>
  </si>
  <si>
    <t>elektronicznej obowiązuje kwalifikowany podpis</t>
  </si>
  <si>
    <t>RAZEM (poz. 1-32):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</si>
</sst>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0.000"/>
    <numFmt numFmtId="168" formatCode="0.0000"/>
    <numFmt numFmtId="169" formatCode="[$-415]d\ mmmm\ yyyy"/>
    <numFmt numFmtId="170" formatCode="0.0"/>
    <numFmt numFmtId="171" formatCode="0.000000"/>
    <numFmt numFmtId="172" formatCode="0.00000"/>
  </numFmts>
  <fonts count="41">
    <font>
      <sz val="10"/>
      <name val="Arial CE"/>
      <family val="0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double"/>
      <right style="double"/>
      <top style="double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right" vertical="center"/>
    </xf>
    <xf numFmtId="4" fontId="2" fillId="0" borderId="14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51" applyFont="1" applyFill="1">
      <alignment/>
      <protection/>
    </xf>
    <xf numFmtId="49" fontId="2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0" borderId="2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21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2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wrapText="1"/>
    </xf>
    <xf numFmtId="0" fontId="3" fillId="0" borderId="23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center" vertical="center"/>
    </xf>
    <xf numFmtId="16" fontId="2" fillId="0" borderId="24" xfId="0" applyNumberFormat="1" applyFont="1" applyFill="1" applyBorder="1" applyAlignment="1" quotePrefix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4" fontId="3" fillId="0" borderId="26" xfId="0" applyNumberFormat="1" applyFont="1" applyBorder="1" applyAlignment="1">
      <alignment horizontal="right" vertical="center"/>
    </xf>
    <xf numFmtId="4" fontId="2" fillId="0" borderId="27" xfId="0" applyNumberFormat="1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center" vertical="center"/>
    </xf>
    <xf numFmtId="4" fontId="2" fillId="0" borderId="28" xfId="0" applyNumberFormat="1" applyFont="1" applyFill="1" applyBorder="1" applyAlignment="1">
      <alignment horizontal="right" vertical="center"/>
    </xf>
    <xf numFmtId="4" fontId="2" fillId="0" borderId="29" xfId="0" applyNumberFormat="1" applyFont="1" applyFill="1" applyBorder="1" applyAlignment="1">
      <alignment horizontal="right" vertical="center"/>
    </xf>
    <xf numFmtId="0" fontId="2" fillId="0" borderId="27" xfId="0" applyNumberFormat="1" applyFont="1" applyFill="1" applyBorder="1" applyAlignment="1">
      <alignment horizontal="center" vertical="center"/>
    </xf>
    <xf numFmtId="4" fontId="2" fillId="0" borderId="30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center" vertical="center"/>
    </xf>
    <xf numFmtId="4" fontId="2" fillId="0" borderId="31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right" vertical="center"/>
    </xf>
    <xf numFmtId="1" fontId="2" fillId="0" borderId="0" xfId="0" applyNumberFormat="1" applyFont="1" applyBorder="1" applyAlignment="1">
      <alignment horizontal="center" vertical="center"/>
    </xf>
    <xf numFmtId="4" fontId="2" fillId="0" borderId="32" xfId="0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 wrapText="1"/>
    </xf>
    <xf numFmtId="4" fontId="2" fillId="0" borderId="32" xfId="0" applyNumberFormat="1" applyFont="1" applyFill="1" applyBorder="1" applyAlignment="1">
      <alignment horizontal="right" vertical="center"/>
    </xf>
    <xf numFmtId="0" fontId="2" fillId="0" borderId="32" xfId="0" applyFont="1" applyFill="1" applyBorder="1" applyAlignment="1">
      <alignment horizontal="center" vertical="center"/>
    </xf>
    <xf numFmtId="4" fontId="2" fillId="0" borderId="33" xfId="0" applyNumberFormat="1" applyFont="1" applyFill="1" applyBorder="1" applyAlignment="1">
      <alignment horizontal="right" vertical="center"/>
    </xf>
    <xf numFmtId="0" fontId="1" fillId="0" borderId="34" xfId="0" applyFont="1" applyFill="1" applyBorder="1" applyAlignment="1">
      <alignment vertical="top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right" vertical="center"/>
    </xf>
    <xf numFmtId="4" fontId="6" fillId="0" borderId="23" xfId="0" applyNumberFormat="1" applyFont="1" applyFill="1" applyBorder="1" applyAlignment="1">
      <alignment horizontal="right" vertical="center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showGridLines="0" showZeros="0" tabSelected="1" view="pageBreakPreview" zoomScaleSheetLayoutView="100" workbookViewId="0" topLeftCell="A1">
      <selection activeCell="A18" sqref="A18"/>
    </sheetView>
  </sheetViews>
  <sheetFormatPr defaultColWidth="9.125" defaultRowHeight="12.75"/>
  <cols>
    <col min="1" max="1" width="4.00390625" style="27" customWidth="1"/>
    <col min="2" max="2" width="48.375" style="22" customWidth="1"/>
    <col min="3" max="3" width="16.25390625" style="22" customWidth="1"/>
    <col min="4" max="4" width="9.50390625" style="27" bestFit="1" customWidth="1"/>
    <col min="5" max="5" width="10.00390625" style="27" bestFit="1" customWidth="1"/>
    <col min="6" max="6" width="12.875" style="27" customWidth="1"/>
    <col min="7" max="7" width="8.625" style="22" bestFit="1" customWidth="1"/>
    <col min="8" max="8" width="11.375" style="22" bestFit="1" customWidth="1"/>
    <col min="9" max="9" width="12.50390625" style="22" customWidth="1"/>
    <col min="10" max="10" width="4.375" style="22" bestFit="1" customWidth="1"/>
    <col min="11" max="11" width="9.375" style="22" bestFit="1" customWidth="1"/>
    <col min="12" max="12" width="13.50390625" style="22" customWidth="1"/>
    <col min="13" max="16384" width="9.125" style="22" customWidth="1"/>
  </cols>
  <sheetData>
    <row r="1" spans="1:6" ht="7.5" customHeight="1">
      <c r="A1" s="22"/>
      <c r="D1" s="22"/>
      <c r="E1" s="22"/>
      <c r="F1" s="22"/>
    </row>
    <row r="2" spans="1:12" ht="15">
      <c r="A2" s="26" t="s">
        <v>52</v>
      </c>
      <c r="B2" s="27"/>
      <c r="C2" s="28"/>
      <c r="D2" s="28"/>
      <c r="E2" s="28"/>
      <c r="F2" s="22"/>
      <c r="I2" s="34"/>
      <c r="K2" s="34"/>
      <c r="L2" s="34"/>
    </row>
    <row r="3" spans="1:12" ht="18" customHeight="1">
      <c r="A3" s="22" t="s">
        <v>82</v>
      </c>
      <c r="B3" s="27"/>
      <c r="C3" s="28"/>
      <c r="D3" s="28"/>
      <c r="E3" s="28"/>
      <c r="F3" s="22"/>
      <c r="I3" s="34"/>
      <c r="K3" s="34"/>
      <c r="L3" s="34"/>
    </row>
    <row r="4" spans="1:12" ht="18" customHeight="1">
      <c r="A4" s="30" t="s">
        <v>92</v>
      </c>
      <c r="B4" s="27"/>
      <c r="C4" s="28"/>
      <c r="D4" s="28"/>
      <c r="E4" s="28"/>
      <c r="F4" s="22"/>
      <c r="I4" s="34"/>
      <c r="K4" s="34"/>
      <c r="L4" s="34"/>
    </row>
    <row r="5" spans="1:12" ht="12" customHeight="1">
      <c r="A5" s="29" t="s">
        <v>63</v>
      </c>
      <c r="B5" s="27"/>
      <c r="C5" s="28"/>
      <c r="D5" s="28"/>
      <c r="E5" s="28"/>
      <c r="F5" s="22"/>
      <c r="I5" s="34"/>
      <c r="K5" s="34"/>
      <c r="L5" s="34"/>
    </row>
    <row r="6" spans="1:12" ht="12" customHeight="1">
      <c r="A6" s="29" t="s">
        <v>76</v>
      </c>
      <c r="B6" s="27"/>
      <c r="C6" s="28"/>
      <c r="D6" s="28"/>
      <c r="E6" s="28"/>
      <c r="F6" s="22"/>
      <c r="I6" s="34"/>
      <c r="K6" s="34"/>
      <c r="L6" s="34"/>
    </row>
    <row r="7" spans="1:12" ht="11.25">
      <c r="A7" s="29" t="s">
        <v>80</v>
      </c>
      <c r="B7" s="27"/>
      <c r="C7" s="28"/>
      <c r="D7" s="28"/>
      <c r="E7" s="28"/>
      <c r="F7" s="22"/>
      <c r="I7" s="34"/>
      <c r="K7" s="34"/>
      <c r="L7" s="34"/>
    </row>
    <row r="8" spans="1:12" ht="11.25">
      <c r="A8" s="29" t="s">
        <v>91</v>
      </c>
      <c r="B8" s="27"/>
      <c r="C8" s="28"/>
      <c r="D8" s="28"/>
      <c r="E8" s="28"/>
      <c r="F8" s="22"/>
      <c r="I8" s="34"/>
      <c r="K8" s="34"/>
      <c r="L8" s="34"/>
    </row>
    <row r="9" spans="1:12" ht="11.25">
      <c r="A9" s="29" t="s">
        <v>78</v>
      </c>
      <c r="B9" s="27"/>
      <c r="C9" s="28"/>
      <c r="D9" s="28"/>
      <c r="E9" s="28"/>
      <c r="F9" s="22"/>
      <c r="I9" s="34"/>
      <c r="K9" s="34"/>
      <c r="L9" s="34"/>
    </row>
    <row r="10" spans="1:12" ht="11.25">
      <c r="A10" s="29" t="s">
        <v>81</v>
      </c>
      <c r="B10" s="27"/>
      <c r="C10" s="28"/>
      <c r="D10" s="28"/>
      <c r="E10" s="28"/>
      <c r="F10" s="22"/>
      <c r="I10" s="34"/>
      <c r="K10" s="34"/>
      <c r="L10" s="34"/>
    </row>
    <row r="11" spans="1:12" ht="17.25" customHeight="1">
      <c r="A11" s="30" t="s">
        <v>62</v>
      </c>
      <c r="B11" s="27"/>
      <c r="C11" s="28"/>
      <c r="D11" s="28"/>
      <c r="E11" s="28"/>
      <c r="F11" s="22"/>
      <c r="I11" s="34"/>
      <c r="K11" s="34"/>
      <c r="L11" s="34"/>
    </row>
    <row r="12" spans="1:12" ht="12" customHeight="1">
      <c r="A12" s="29" t="s">
        <v>53</v>
      </c>
      <c r="B12" s="27"/>
      <c r="C12" s="28"/>
      <c r="D12" s="28"/>
      <c r="E12" s="28"/>
      <c r="F12" s="22"/>
      <c r="I12" s="34"/>
      <c r="K12" s="34"/>
      <c r="L12" s="34"/>
    </row>
    <row r="13" spans="1:12" ht="12" customHeight="1">
      <c r="A13" s="29" t="s">
        <v>54</v>
      </c>
      <c r="B13" s="27"/>
      <c r="C13" s="28"/>
      <c r="D13" s="28"/>
      <c r="E13" s="28"/>
      <c r="F13" s="22"/>
      <c r="I13" s="34"/>
      <c r="K13" s="34"/>
      <c r="L13" s="34"/>
    </row>
    <row r="14" spans="1:12" ht="11.25">
      <c r="A14" s="29" t="s">
        <v>55</v>
      </c>
      <c r="B14" s="27"/>
      <c r="C14" s="28"/>
      <c r="D14" s="28"/>
      <c r="E14" s="28"/>
      <c r="F14" s="22"/>
      <c r="I14" s="34"/>
      <c r="K14" s="34"/>
      <c r="L14" s="34"/>
    </row>
    <row r="15" spans="1:12" ht="11.25">
      <c r="A15" s="29" t="s">
        <v>56</v>
      </c>
      <c r="B15" s="27"/>
      <c r="C15" s="28"/>
      <c r="D15" s="28"/>
      <c r="E15" s="28"/>
      <c r="F15" s="22"/>
      <c r="I15" s="34"/>
      <c r="K15" s="34"/>
      <c r="L15" s="34"/>
    </row>
    <row r="16" spans="1:12" ht="11.25">
      <c r="A16" s="29" t="s">
        <v>57</v>
      </c>
      <c r="B16" s="27"/>
      <c r="C16" s="28"/>
      <c r="D16" s="28"/>
      <c r="E16" s="28"/>
      <c r="F16" s="22"/>
      <c r="I16" s="34"/>
      <c r="K16" s="34"/>
      <c r="L16" s="34"/>
    </row>
    <row r="17" spans="1:12" ht="11.25">
      <c r="A17" s="29" t="s">
        <v>58</v>
      </c>
      <c r="B17" s="27"/>
      <c r="C17" s="28"/>
      <c r="D17" s="28"/>
      <c r="E17" s="28"/>
      <c r="F17" s="22"/>
      <c r="I17" s="34"/>
      <c r="K17" s="34"/>
      <c r="L17" s="34"/>
    </row>
    <row r="18" spans="1:12" ht="12" thickBot="1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</row>
    <row r="19" spans="1:12" s="35" customFormat="1" ht="36" thickBot="1">
      <c r="A19" s="23" t="s">
        <v>43</v>
      </c>
      <c r="B19" s="24" t="s">
        <v>42</v>
      </c>
      <c r="C19" s="24" t="s">
        <v>31</v>
      </c>
      <c r="D19" s="24" t="s">
        <v>21</v>
      </c>
      <c r="E19" s="24" t="s">
        <v>46</v>
      </c>
      <c r="F19" s="24" t="s">
        <v>47</v>
      </c>
      <c r="G19" s="24" t="s">
        <v>25</v>
      </c>
      <c r="H19" s="24" t="s">
        <v>48</v>
      </c>
      <c r="I19" s="24" t="s">
        <v>49</v>
      </c>
      <c r="J19" s="24" t="s">
        <v>50</v>
      </c>
      <c r="K19" s="24" t="s">
        <v>22</v>
      </c>
      <c r="L19" s="31" t="s">
        <v>51</v>
      </c>
    </row>
    <row r="20" spans="1:12" s="27" customFormat="1" ht="12" thickBot="1">
      <c r="A20" s="72" t="s">
        <v>9</v>
      </c>
      <c r="B20" s="73" t="s">
        <v>10</v>
      </c>
      <c r="C20" s="73" t="s">
        <v>11</v>
      </c>
      <c r="D20" s="73" t="s">
        <v>12</v>
      </c>
      <c r="E20" s="73" t="s">
        <v>13</v>
      </c>
      <c r="F20" s="73" t="s">
        <v>14</v>
      </c>
      <c r="G20" s="73" t="s">
        <v>15</v>
      </c>
      <c r="H20" s="73" t="s">
        <v>16</v>
      </c>
      <c r="I20" s="73" t="s">
        <v>17</v>
      </c>
      <c r="J20" s="73" t="s">
        <v>18</v>
      </c>
      <c r="K20" s="73" t="s">
        <v>19</v>
      </c>
      <c r="L20" s="74" t="s">
        <v>26</v>
      </c>
    </row>
    <row r="21" spans="1:12" s="27" customFormat="1" ht="3.75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1:12" s="27" customFormat="1" ht="1.5" customHeight="1" thickBo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</row>
    <row r="23" spans="1:12" s="27" customFormat="1" ht="14.25" thickBot="1">
      <c r="A23" s="36"/>
      <c r="B23" s="37" t="s">
        <v>24</v>
      </c>
      <c r="C23" s="38"/>
      <c r="D23" s="39"/>
      <c r="E23" s="39"/>
      <c r="F23" s="39"/>
      <c r="G23" s="39"/>
      <c r="H23" s="39"/>
      <c r="I23" s="39"/>
      <c r="J23" s="39"/>
      <c r="K23" s="39"/>
      <c r="L23" s="40"/>
    </row>
    <row r="24" spans="1:12" ht="11.25">
      <c r="A24" s="14">
        <v>1</v>
      </c>
      <c r="B24" s="15" t="s">
        <v>1</v>
      </c>
      <c r="C24" s="54"/>
      <c r="D24" s="16" t="s">
        <v>0</v>
      </c>
      <c r="E24" s="17">
        <v>2600</v>
      </c>
      <c r="F24" s="1"/>
      <c r="G24" s="1"/>
      <c r="H24" s="32"/>
      <c r="I24" s="32">
        <f>ROUND(G24*H24,2)</f>
        <v>0</v>
      </c>
      <c r="J24" s="16"/>
      <c r="K24" s="32">
        <f>ROUND(I24*J24/100,2)</f>
        <v>0</v>
      </c>
      <c r="L24" s="33">
        <f>I24+K24</f>
        <v>0</v>
      </c>
    </row>
    <row r="25" spans="1:12" ht="11.25">
      <c r="A25" s="18">
        <v>2</v>
      </c>
      <c r="B25" s="8" t="s">
        <v>2</v>
      </c>
      <c r="C25" s="55"/>
      <c r="D25" s="9" t="s">
        <v>0</v>
      </c>
      <c r="E25" s="19">
        <v>2500</v>
      </c>
      <c r="F25" s="1"/>
      <c r="G25" s="1"/>
      <c r="H25" s="32"/>
      <c r="I25" s="32">
        <f aca="true" t="shared" si="0" ref="I25:I53">ROUND(G25*H25,2)</f>
        <v>0</v>
      </c>
      <c r="J25" s="16"/>
      <c r="K25" s="32">
        <f aca="true" t="shared" si="1" ref="K25:K53">ROUND(I25*J25/100,2)</f>
        <v>0</v>
      </c>
      <c r="L25" s="33">
        <f aca="true" t="shared" si="2" ref="L25:L53">I25+K25</f>
        <v>0</v>
      </c>
    </row>
    <row r="26" spans="1:12" ht="11.25">
      <c r="A26" s="18">
        <v>3</v>
      </c>
      <c r="B26" s="8" t="s">
        <v>3</v>
      </c>
      <c r="C26" s="9"/>
      <c r="D26" s="9" t="s">
        <v>0</v>
      </c>
      <c r="E26" s="19">
        <v>400</v>
      </c>
      <c r="F26" s="1"/>
      <c r="G26" s="1"/>
      <c r="H26" s="32"/>
      <c r="I26" s="32">
        <f t="shared" si="0"/>
        <v>0</v>
      </c>
      <c r="J26" s="16"/>
      <c r="K26" s="32">
        <f t="shared" si="1"/>
        <v>0</v>
      </c>
      <c r="L26" s="33">
        <f t="shared" si="2"/>
        <v>0</v>
      </c>
    </row>
    <row r="27" spans="1:12" ht="11.25">
      <c r="A27" s="18">
        <v>4</v>
      </c>
      <c r="B27" s="8" t="s">
        <v>4</v>
      </c>
      <c r="C27" s="9"/>
      <c r="D27" s="9" t="s">
        <v>0</v>
      </c>
      <c r="E27" s="19">
        <v>60</v>
      </c>
      <c r="F27" s="1"/>
      <c r="G27" s="1"/>
      <c r="H27" s="32"/>
      <c r="I27" s="32">
        <f t="shared" si="0"/>
        <v>0</v>
      </c>
      <c r="J27" s="16"/>
      <c r="K27" s="32">
        <f t="shared" si="1"/>
        <v>0</v>
      </c>
      <c r="L27" s="33">
        <f t="shared" si="2"/>
        <v>0</v>
      </c>
    </row>
    <row r="28" spans="1:12" ht="11.25">
      <c r="A28" s="18">
        <v>5</v>
      </c>
      <c r="B28" s="20" t="s">
        <v>5</v>
      </c>
      <c r="C28" s="55"/>
      <c r="D28" s="9" t="s">
        <v>0</v>
      </c>
      <c r="E28" s="19">
        <v>60</v>
      </c>
      <c r="F28" s="1"/>
      <c r="G28" s="1"/>
      <c r="H28" s="32"/>
      <c r="I28" s="32">
        <f t="shared" si="0"/>
        <v>0</v>
      </c>
      <c r="J28" s="16"/>
      <c r="K28" s="32">
        <f t="shared" si="1"/>
        <v>0</v>
      </c>
      <c r="L28" s="33">
        <f t="shared" si="2"/>
        <v>0</v>
      </c>
    </row>
    <row r="29" spans="1:12" ht="11.25">
      <c r="A29" s="18">
        <v>6</v>
      </c>
      <c r="B29" s="8" t="s">
        <v>6</v>
      </c>
      <c r="C29" s="9"/>
      <c r="D29" s="9" t="s">
        <v>0</v>
      </c>
      <c r="E29" s="19">
        <v>10200</v>
      </c>
      <c r="F29" s="1"/>
      <c r="G29" s="1"/>
      <c r="H29" s="32"/>
      <c r="I29" s="32">
        <f t="shared" si="0"/>
        <v>0</v>
      </c>
      <c r="J29" s="16"/>
      <c r="K29" s="32">
        <f t="shared" si="1"/>
        <v>0</v>
      </c>
      <c r="L29" s="33">
        <f t="shared" si="2"/>
        <v>0</v>
      </c>
    </row>
    <row r="30" spans="1:12" ht="11.25">
      <c r="A30" s="18">
        <v>7</v>
      </c>
      <c r="B30" s="8" t="s">
        <v>84</v>
      </c>
      <c r="C30" s="9"/>
      <c r="D30" s="9" t="s">
        <v>0</v>
      </c>
      <c r="E30" s="19">
        <v>1600</v>
      </c>
      <c r="F30" s="1"/>
      <c r="G30" s="1"/>
      <c r="H30" s="32"/>
      <c r="I30" s="32">
        <f t="shared" si="0"/>
        <v>0</v>
      </c>
      <c r="J30" s="16"/>
      <c r="K30" s="32">
        <f t="shared" si="1"/>
        <v>0</v>
      </c>
      <c r="L30" s="33">
        <f t="shared" si="2"/>
        <v>0</v>
      </c>
    </row>
    <row r="31" spans="1:12" ht="22.5">
      <c r="A31" s="18">
        <v>8</v>
      </c>
      <c r="B31" s="8" t="s">
        <v>32</v>
      </c>
      <c r="C31" s="55"/>
      <c r="D31" s="9" t="s">
        <v>0</v>
      </c>
      <c r="E31" s="19">
        <v>1200</v>
      </c>
      <c r="F31" s="1"/>
      <c r="G31" s="1"/>
      <c r="H31" s="32"/>
      <c r="I31" s="32">
        <f t="shared" si="0"/>
        <v>0</v>
      </c>
      <c r="J31" s="16"/>
      <c r="K31" s="32">
        <f t="shared" si="1"/>
        <v>0</v>
      </c>
      <c r="L31" s="33">
        <f t="shared" si="2"/>
        <v>0</v>
      </c>
    </row>
    <row r="32" spans="1:12" ht="11.25">
      <c r="A32" s="18">
        <v>9</v>
      </c>
      <c r="B32" s="8" t="s">
        <v>7</v>
      </c>
      <c r="C32" s="55"/>
      <c r="D32" s="9" t="s">
        <v>0</v>
      </c>
      <c r="E32" s="19">
        <v>1100</v>
      </c>
      <c r="F32" s="1"/>
      <c r="G32" s="1"/>
      <c r="H32" s="32"/>
      <c r="I32" s="32">
        <f t="shared" si="0"/>
        <v>0</v>
      </c>
      <c r="J32" s="16"/>
      <c r="K32" s="32">
        <f t="shared" si="1"/>
        <v>0</v>
      </c>
      <c r="L32" s="33">
        <f t="shared" si="2"/>
        <v>0</v>
      </c>
    </row>
    <row r="33" spans="1:12" ht="11.25">
      <c r="A33" s="18">
        <v>10</v>
      </c>
      <c r="B33" s="8" t="s">
        <v>8</v>
      </c>
      <c r="C33" s="9"/>
      <c r="D33" s="9" t="s">
        <v>0</v>
      </c>
      <c r="E33" s="19">
        <v>14500</v>
      </c>
      <c r="F33" s="1"/>
      <c r="G33" s="1"/>
      <c r="H33" s="32"/>
      <c r="I33" s="32">
        <f t="shared" si="0"/>
        <v>0</v>
      </c>
      <c r="J33" s="16"/>
      <c r="K33" s="32">
        <f t="shared" si="1"/>
        <v>0</v>
      </c>
      <c r="L33" s="33">
        <f t="shared" si="2"/>
        <v>0</v>
      </c>
    </row>
    <row r="34" spans="1:12" ht="11.25">
      <c r="A34" s="18">
        <v>11</v>
      </c>
      <c r="B34" s="8" t="s">
        <v>33</v>
      </c>
      <c r="C34" s="9"/>
      <c r="D34" s="9" t="s">
        <v>0</v>
      </c>
      <c r="E34" s="19">
        <v>5000</v>
      </c>
      <c r="F34" s="1"/>
      <c r="G34" s="1"/>
      <c r="H34" s="32"/>
      <c r="I34" s="32">
        <f t="shared" si="0"/>
        <v>0</v>
      </c>
      <c r="J34" s="16"/>
      <c r="K34" s="32">
        <f t="shared" si="1"/>
        <v>0</v>
      </c>
      <c r="L34" s="33">
        <f t="shared" si="2"/>
        <v>0</v>
      </c>
    </row>
    <row r="35" spans="1:12" ht="11.25">
      <c r="A35" s="18">
        <v>12</v>
      </c>
      <c r="B35" s="20" t="s">
        <v>20</v>
      </c>
      <c r="C35" s="55"/>
      <c r="D35" s="9" t="s">
        <v>0</v>
      </c>
      <c r="E35" s="19">
        <v>1600</v>
      </c>
      <c r="F35" s="1"/>
      <c r="G35" s="1"/>
      <c r="H35" s="32"/>
      <c r="I35" s="32">
        <f t="shared" si="0"/>
        <v>0</v>
      </c>
      <c r="J35" s="16"/>
      <c r="K35" s="32">
        <f t="shared" si="1"/>
        <v>0</v>
      </c>
      <c r="L35" s="33">
        <f t="shared" si="2"/>
        <v>0</v>
      </c>
    </row>
    <row r="36" spans="1:12" ht="11.25">
      <c r="A36" s="18">
        <v>13</v>
      </c>
      <c r="B36" s="20" t="s">
        <v>34</v>
      </c>
      <c r="C36" s="55"/>
      <c r="D36" s="9" t="s">
        <v>0</v>
      </c>
      <c r="E36" s="19">
        <v>1600</v>
      </c>
      <c r="F36" s="1"/>
      <c r="G36" s="1"/>
      <c r="H36" s="32"/>
      <c r="I36" s="32">
        <f t="shared" si="0"/>
        <v>0</v>
      </c>
      <c r="J36" s="16"/>
      <c r="K36" s="32">
        <f t="shared" si="1"/>
        <v>0</v>
      </c>
      <c r="L36" s="33">
        <f t="shared" si="2"/>
        <v>0</v>
      </c>
    </row>
    <row r="37" spans="1:12" ht="11.25">
      <c r="A37" s="18">
        <v>14</v>
      </c>
      <c r="B37" s="20" t="s">
        <v>23</v>
      </c>
      <c r="C37" s="55"/>
      <c r="D37" s="9" t="s">
        <v>0</v>
      </c>
      <c r="E37" s="19">
        <v>60</v>
      </c>
      <c r="F37" s="1"/>
      <c r="G37" s="1"/>
      <c r="H37" s="32"/>
      <c r="I37" s="32">
        <f t="shared" si="0"/>
        <v>0</v>
      </c>
      <c r="J37" s="16"/>
      <c r="K37" s="32">
        <f t="shared" si="1"/>
        <v>0</v>
      </c>
      <c r="L37" s="33">
        <f t="shared" si="2"/>
        <v>0</v>
      </c>
    </row>
    <row r="38" spans="1:12" ht="11.25">
      <c r="A38" s="18">
        <v>15</v>
      </c>
      <c r="B38" s="20" t="s">
        <v>85</v>
      </c>
      <c r="C38" s="55"/>
      <c r="D38" s="9" t="s">
        <v>0</v>
      </c>
      <c r="E38" s="19">
        <v>720</v>
      </c>
      <c r="F38" s="1"/>
      <c r="G38" s="1"/>
      <c r="H38" s="32"/>
      <c r="I38" s="32">
        <f t="shared" si="0"/>
        <v>0</v>
      </c>
      <c r="J38" s="16"/>
      <c r="K38" s="32">
        <f t="shared" si="1"/>
        <v>0</v>
      </c>
      <c r="L38" s="33">
        <f t="shared" si="2"/>
        <v>0</v>
      </c>
    </row>
    <row r="39" spans="1:12" ht="11.25">
      <c r="A39" s="18">
        <v>16</v>
      </c>
      <c r="B39" s="20" t="s">
        <v>86</v>
      </c>
      <c r="C39" s="55"/>
      <c r="D39" s="9" t="s">
        <v>0</v>
      </c>
      <c r="E39" s="19">
        <v>1700</v>
      </c>
      <c r="F39" s="1"/>
      <c r="G39" s="1"/>
      <c r="H39" s="32"/>
      <c r="I39" s="32">
        <f t="shared" si="0"/>
        <v>0</v>
      </c>
      <c r="J39" s="16"/>
      <c r="K39" s="32">
        <f t="shared" si="1"/>
        <v>0</v>
      </c>
      <c r="L39" s="33">
        <f t="shared" si="2"/>
        <v>0</v>
      </c>
    </row>
    <row r="40" spans="1:12" ht="11.25">
      <c r="A40" s="18">
        <v>17</v>
      </c>
      <c r="B40" s="20" t="s">
        <v>27</v>
      </c>
      <c r="C40" s="55"/>
      <c r="D40" s="9" t="s">
        <v>0</v>
      </c>
      <c r="E40" s="19">
        <v>810</v>
      </c>
      <c r="F40" s="1"/>
      <c r="G40" s="1"/>
      <c r="H40" s="32"/>
      <c r="I40" s="32">
        <f t="shared" si="0"/>
        <v>0</v>
      </c>
      <c r="J40" s="16"/>
      <c r="K40" s="32">
        <f t="shared" si="1"/>
        <v>0</v>
      </c>
      <c r="L40" s="33">
        <f t="shared" si="2"/>
        <v>0</v>
      </c>
    </row>
    <row r="41" spans="1:12" ht="11.25">
      <c r="A41" s="18">
        <v>18</v>
      </c>
      <c r="B41" s="20" t="s">
        <v>87</v>
      </c>
      <c r="C41" s="55"/>
      <c r="D41" s="9" t="s">
        <v>0</v>
      </c>
      <c r="E41" s="19">
        <v>60</v>
      </c>
      <c r="F41" s="1"/>
      <c r="G41" s="1"/>
      <c r="H41" s="32"/>
      <c r="I41" s="32">
        <f t="shared" si="0"/>
        <v>0</v>
      </c>
      <c r="J41" s="16"/>
      <c r="K41" s="32">
        <f t="shared" si="1"/>
        <v>0</v>
      </c>
      <c r="L41" s="33">
        <f t="shared" si="2"/>
        <v>0</v>
      </c>
    </row>
    <row r="42" spans="1:12" ht="22.5">
      <c r="A42" s="18">
        <v>19</v>
      </c>
      <c r="B42" s="20" t="s">
        <v>28</v>
      </c>
      <c r="C42" s="55"/>
      <c r="D42" s="9" t="s">
        <v>0</v>
      </c>
      <c r="E42" s="19">
        <v>4800</v>
      </c>
      <c r="F42" s="1"/>
      <c r="G42" s="1"/>
      <c r="H42" s="32"/>
      <c r="I42" s="32">
        <f t="shared" si="0"/>
        <v>0</v>
      </c>
      <c r="J42" s="16"/>
      <c r="K42" s="32">
        <f t="shared" si="1"/>
        <v>0</v>
      </c>
      <c r="L42" s="33">
        <f t="shared" si="2"/>
        <v>0</v>
      </c>
    </row>
    <row r="43" spans="1:12" ht="22.5">
      <c r="A43" s="18">
        <v>20</v>
      </c>
      <c r="B43" s="20" t="s">
        <v>29</v>
      </c>
      <c r="C43" s="55"/>
      <c r="D43" s="9" t="s">
        <v>0</v>
      </c>
      <c r="E43" s="19">
        <v>2860</v>
      </c>
      <c r="F43" s="2"/>
      <c r="G43" s="2"/>
      <c r="H43" s="10"/>
      <c r="I43" s="10">
        <f t="shared" si="0"/>
        <v>0</v>
      </c>
      <c r="J43" s="9"/>
      <c r="K43" s="10">
        <f t="shared" si="1"/>
        <v>0</v>
      </c>
      <c r="L43" s="11">
        <f t="shared" si="2"/>
        <v>0</v>
      </c>
    </row>
    <row r="44" spans="1:12" ht="11.25">
      <c r="A44" s="18">
        <v>21</v>
      </c>
      <c r="B44" s="20" t="s">
        <v>30</v>
      </c>
      <c r="C44" s="55"/>
      <c r="D44" s="9" t="s">
        <v>0</v>
      </c>
      <c r="E44" s="19">
        <v>560</v>
      </c>
      <c r="F44" s="2"/>
      <c r="G44" s="2"/>
      <c r="H44" s="10"/>
      <c r="I44" s="10">
        <f t="shared" si="0"/>
        <v>0</v>
      </c>
      <c r="J44" s="9"/>
      <c r="K44" s="10">
        <f t="shared" si="1"/>
        <v>0</v>
      </c>
      <c r="L44" s="11">
        <f t="shared" si="2"/>
        <v>0</v>
      </c>
    </row>
    <row r="45" spans="1:12" ht="22.5">
      <c r="A45" s="18">
        <v>22</v>
      </c>
      <c r="B45" s="20" t="s">
        <v>35</v>
      </c>
      <c r="C45" s="55"/>
      <c r="D45" s="9" t="s">
        <v>0</v>
      </c>
      <c r="E45" s="19">
        <v>120</v>
      </c>
      <c r="F45" s="1"/>
      <c r="G45" s="1"/>
      <c r="H45" s="32"/>
      <c r="I45" s="32">
        <f t="shared" si="0"/>
        <v>0</v>
      </c>
      <c r="J45" s="16"/>
      <c r="K45" s="32">
        <f t="shared" si="1"/>
        <v>0</v>
      </c>
      <c r="L45" s="33">
        <f t="shared" si="2"/>
        <v>0</v>
      </c>
    </row>
    <row r="46" spans="1:12" ht="11.25">
      <c r="A46" s="18">
        <v>23</v>
      </c>
      <c r="B46" s="20" t="s">
        <v>36</v>
      </c>
      <c r="C46" s="55"/>
      <c r="D46" s="9" t="s">
        <v>0</v>
      </c>
      <c r="E46" s="19">
        <v>2000</v>
      </c>
      <c r="F46" s="1"/>
      <c r="G46" s="1"/>
      <c r="H46" s="32"/>
      <c r="I46" s="32">
        <f t="shared" si="0"/>
        <v>0</v>
      </c>
      <c r="J46" s="16"/>
      <c r="K46" s="32">
        <f t="shared" si="1"/>
        <v>0</v>
      </c>
      <c r="L46" s="33">
        <f t="shared" si="2"/>
        <v>0</v>
      </c>
    </row>
    <row r="47" spans="1:12" ht="11.25">
      <c r="A47" s="18">
        <v>24</v>
      </c>
      <c r="B47" s="20" t="s">
        <v>37</v>
      </c>
      <c r="C47" s="55"/>
      <c r="D47" s="9" t="s">
        <v>0</v>
      </c>
      <c r="E47" s="19">
        <v>60</v>
      </c>
      <c r="F47" s="1"/>
      <c r="G47" s="1"/>
      <c r="H47" s="32"/>
      <c r="I47" s="32">
        <f t="shared" si="0"/>
        <v>0</v>
      </c>
      <c r="J47" s="16"/>
      <c r="K47" s="32">
        <f t="shared" si="1"/>
        <v>0</v>
      </c>
      <c r="L47" s="33">
        <f t="shared" si="2"/>
        <v>0</v>
      </c>
    </row>
    <row r="48" spans="1:12" ht="11.25">
      <c r="A48" s="18">
        <v>25</v>
      </c>
      <c r="B48" s="20" t="s">
        <v>38</v>
      </c>
      <c r="C48" s="55"/>
      <c r="D48" s="9" t="s">
        <v>0</v>
      </c>
      <c r="E48" s="19">
        <v>60</v>
      </c>
      <c r="F48" s="1"/>
      <c r="G48" s="1"/>
      <c r="H48" s="32"/>
      <c r="I48" s="32">
        <f t="shared" si="0"/>
        <v>0</v>
      </c>
      <c r="J48" s="16"/>
      <c r="K48" s="32">
        <f t="shared" si="1"/>
        <v>0</v>
      </c>
      <c r="L48" s="33">
        <f t="shared" si="2"/>
        <v>0</v>
      </c>
    </row>
    <row r="49" spans="1:12" ht="11.25">
      <c r="A49" s="18">
        <v>26</v>
      </c>
      <c r="B49" s="20" t="s">
        <v>39</v>
      </c>
      <c r="C49" s="55"/>
      <c r="D49" s="9" t="s">
        <v>0</v>
      </c>
      <c r="E49" s="19">
        <v>180</v>
      </c>
      <c r="F49" s="1"/>
      <c r="G49" s="1"/>
      <c r="H49" s="32"/>
      <c r="I49" s="32">
        <f t="shared" si="0"/>
        <v>0</v>
      </c>
      <c r="J49" s="16"/>
      <c r="K49" s="32">
        <f t="shared" si="1"/>
        <v>0</v>
      </c>
      <c r="L49" s="33">
        <f t="shared" si="2"/>
        <v>0</v>
      </c>
    </row>
    <row r="50" spans="1:12" ht="11.25">
      <c r="A50" s="18">
        <v>27</v>
      </c>
      <c r="B50" s="20" t="s">
        <v>88</v>
      </c>
      <c r="C50" s="55"/>
      <c r="D50" s="9" t="s">
        <v>0</v>
      </c>
      <c r="E50" s="19">
        <v>1600</v>
      </c>
      <c r="F50" s="1"/>
      <c r="G50" s="1"/>
      <c r="H50" s="32"/>
      <c r="I50" s="32">
        <f t="shared" si="0"/>
        <v>0</v>
      </c>
      <c r="J50" s="16"/>
      <c r="K50" s="32">
        <f t="shared" si="1"/>
        <v>0</v>
      </c>
      <c r="L50" s="33">
        <f t="shared" si="2"/>
        <v>0</v>
      </c>
    </row>
    <row r="51" spans="1:12" ht="11.25">
      <c r="A51" s="18">
        <v>28</v>
      </c>
      <c r="B51" s="20" t="s">
        <v>40</v>
      </c>
      <c r="C51" s="55"/>
      <c r="D51" s="9" t="s">
        <v>0</v>
      </c>
      <c r="E51" s="19">
        <v>140</v>
      </c>
      <c r="F51" s="1"/>
      <c r="G51" s="1"/>
      <c r="H51" s="32"/>
      <c r="I51" s="32">
        <f t="shared" si="0"/>
        <v>0</v>
      </c>
      <c r="J51" s="16"/>
      <c r="K51" s="32">
        <f t="shared" si="1"/>
        <v>0</v>
      </c>
      <c r="L51" s="33">
        <f t="shared" si="2"/>
        <v>0</v>
      </c>
    </row>
    <row r="52" spans="1:12" ht="11.25">
      <c r="A52" s="18">
        <v>29</v>
      </c>
      <c r="B52" s="20" t="s">
        <v>89</v>
      </c>
      <c r="C52" s="55"/>
      <c r="D52" s="9" t="s">
        <v>0</v>
      </c>
      <c r="E52" s="19">
        <v>114</v>
      </c>
      <c r="F52" s="1"/>
      <c r="G52" s="1"/>
      <c r="H52" s="32"/>
      <c r="I52" s="32">
        <f t="shared" si="0"/>
        <v>0</v>
      </c>
      <c r="J52" s="16"/>
      <c r="K52" s="32">
        <f t="shared" si="1"/>
        <v>0</v>
      </c>
      <c r="L52" s="33">
        <f t="shared" si="2"/>
        <v>0</v>
      </c>
    </row>
    <row r="53" spans="1:12" ht="12" thickBot="1">
      <c r="A53" s="18">
        <v>30</v>
      </c>
      <c r="B53" s="8" t="s">
        <v>90</v>
      </c>
      <c r="C53" s="9"/>
      <c r="D53" s="9" t="s">
        <v>0</v>
      </c>
      <c r="E53" s="19">
        <v>20000</v>
      </c>
      <c r="F53" s="1"/>
      <c r="G53" s="1"/>
      <c r="H53" s="32"/>
      <c r="I53" s="32">
        <f t="shared" si="0"/>
        <v>0</v>
      </c>
      <c r="J53" s="16"/>
      <c r="K53" s="32">
        <f t="shared" si="1"/>
        <v>0</v>
      </c>
      <c r="L53" s="33">
        <f t="shared" si="2"/>
        <v>0</v>
      </c>
    </row>
    <row r="54" spans="1:12" ht="14.25" thickBot="1">
      <c r="A54" s="41"/>
      <c r="B54" s="37" t="s">
        <v>44</v>
      </c>
      <c r="C54" s="56"/>
      <c r="D54" s="3"/>
      <c r="E54" s="3"/>
      <c r="F54" s="4"/>
      <c r="G54" s="4"/>
      <c r="H54" s="5"/>
      <c r="I54" s="75"/>
      <c r="J54" s="3"/>
      <c r="K54" s="75"/>
      <c r="L54" s="76"/>
    </row>
    <row r="55" spans="1:12" ht="11.25">
      <c r="A55" s="42" t="s">
        <v>66</v>
      </c>
      <c r="B55" s="6"/>
      <c r="C55" s="57"/>
      <c r="D55" s="7"/>
      <c r="E55" s="7"/>
      <c r="F55" s="50"/>
      <c r="G55" s="50"/>
      <c r="H55" s="46"/>
      <c r="I55" s="49">
        <f>ROUND(G55*H55,2)</f>
        <v>0</v>
      </c>
      <c r="J55" s="47"/>
      <c r="K55" s="46">
        <f>ROUND(I55/100*J55,2)</f>
        <v>0</v>
      </c>
      <c r="L55" s="48">
        <f>I55+K55</f>
        <v>0</v>
      </c>
    </row>
    <row r="56" spans="1:12" ht="11.25">
      <c r="A56" s="18" t="s">
        <v>65</v>
      </c>
      <c r="B56" s="8"/>
      <c r="C56" s="55"/>
      <c r="D56" s="9"/>
      <c r="E56" s="9"/>
      <c r="F56" s="2"/>
      <c r="G56" s="2"/>
      <c r="H56" s="10"/>
      <c r="I56" s="10">
        <f aca="true" t="shared" si="3" ref="I56:I62">ROUND(G56*H56,2)</f>
        <v>0</v>
      </c>
      <c r="J56" s="9"/>
      <c r="K56" s="10">
        <f aca="true" t="shared" si="4" ref="K56:K62">ROUND(I56/100*J56,2)</f>
        <v>0</v>
      </c>
      <c r="L56" s="11">
        <f aca="true" t="shared" si="5" ref="L56:L62">I56+K56</f>
        <v>0</v>
      </c>
    </row>
    <row r="57" spans="1:12" ht="11.25">
      <c r="A57" s="18" t="s">
        <v>67</v>
      </c>
      <c r="B57" s="8"/>
      <c r="C57" s="55"/>
      <c r="D57" s="9"/>
      <c r="E57" s="9"/>
      <c r="F57" s="2"/>
      <c r="G57" s="2"/>
      <c r="H57" s="10"/>
      <c r="I57" s="10">
        <f>ROUND(G57*H57,2)</f>
        <v>0</v>
      </c>
      <c r="J57" s="9"/>
      <c r="K57" s="10">
        <f>ROUND(I57/100*J57,2)</f>
        <v>0</v>
      </c>
      <c r="L57" s="11">
        <f>I57+K57</f>
        <v>0</v>
      </c>
    </row>
    <row r="58" spans="1:12" ht="11.25">
      <c r="A58" s="18" t="s">
        <v>68</v>
      </c>
      <c r="B58" s="8"/>
      <c r="C58" s="55"/>
      <c r="D58" s="9"/>
      <c r="E58" s="9"/>
      <c r="F58" s="2"/>
      <c r="G58" s="2"/>
      <c r="H58" s="10"/>
      <c r="I58" s="10">
        <f>ROUND(G58*H58,2)</f>
        <v>0</v>
      </c>
      <c r="J58" s="9"/>
      <c r="K58" s="10">
        <f>ROUND(I58/100*J58,2)</f>
        <v>0</v>
      </c>
      <c r="L58" s="11">
        <f>I58+K58</f>
        <v>0</v>
      </c>
    </row>
    <row r="59" spans="1:12" ht="11.25">
      <c r="A59" s="18" t="s">
        <v>69</v>
      </c>
      <c r="B59" s="8"/>
      <c r="C59" s="55"/>
      <c r="D59" s="9"/>
      <c r="E59" s="9"/>
      <c r="F59" s="2"/>
      <c r="G59" s="2"/>
      <c r="H59" s="10"/>
      <c r="I59" s="10">
        <f>ROUND(G59*H59,2)</f>
        <v>0</v>
      </c>
      <c r="J59" s="9"/>
      <c r="K59" s="10">
        <f>ROUND(I59/100*J59,2)</f>
        <v>0</v>
      </c>
      <c r="L59" s="11">
        <f>I59+K59</f>
        <v>0</v>
      </c>
    </row>
    <row r="60" spans="1:12" ht="11.25">
      <c r="A60" s="18" t="s">
        <v>70</v>
      </c>
      <c r="B60" s="8"/>
      <c r="C60" s="55"/>
      <c r="D60" s="9"/>
      <c r="E60" s="9"/>
      <c r="F60" s="2"/>
      <c r="G60" s="2"/>
      <c r="H60" s="10"/>
      <c r="I60" s="10">
        <f>ROUND(G60*H60,2)</f>
        <v>0</v>
      </c>
      <c r="J60" s="9"/>
      <c r="K60" s="10">
        <f>ROUND(I60/100*J60,2)</f>
        <v>0</v>
      </c>
      <c r="L60" s="11">
        <f>I60+K60</f>
        <v>0</v>
      </c>
    </row>
    <row r="61" spans="1:12" ht="11.25">
      <c r="A61" s="18" t="s">
        <v>71</v>
      </c>
      <c r="B61" s="8"/>
      <c r="C61" s="55"/>
      <c r="D61" s="9"/>
      <c r="E61" s="9"/>
      <c r="F61" s="2"/>
      <c r="G61" s="2"/>
      <c r="H61" s="10"/>
      <c r="I61" s="10">
        <f t="shared" si="3"/>
        <v>0</v>
      </c>
      <c r="J61" s="9"/>
      <c r="K61" s="10">
        <f t="shared" si="4"/>
        <v>0</v>
      </c>
      <c r="L61" s="11">
        <f t="shared" si="5"/>
        <v>0</v>
      </c>
    </row>
    <row r="62" spans="1:12" ht="12" thickBot="1">
      <c r="A62" s="18" t="s">
        <v>72</v>
      </c>
      <c r="B62" s="8"/>
      <c r="C62" s="55"/>
      <c r="D62" s="9"/>
      <c r="E62" s="9"/>
      <c r="F62" s="1"/>
      <c r="G62" s="1"/>
      <c r="H62" s="51"/>
      <c r="I62" s="51">
        <f t="shared" si="3"/>
        <v>0</v>
      </c>
      <c r="J62" s="52"/>
      <c r="K62" s="51">
        <f t="shared" si="4"/>
        <v>0</v>
      </c>
      <c r="L62" s="53">
        <f t="shared" si="5"/>
        <v>0</v>
      </c>
    </row>
    <row r="63" spans="1:12" ht="14.25" thickBot="1">
      <c r="A63" s="36"/>
      <c r="B63" s="37" t="s">
        <v>83</v>
      </c>
      <c r="C63" s="38"/>
      <c r="D63" s="39"/>
      <c r="E63" s="39"/>
      <c r="F63" s="39"/>
      <c r="G63" s="39"/>
      <c r="H63" s="39"/>
      <c r="I63" s="39"/>
      <c r="J63" s="39"/>
      <c r="K63" s="39"/>
      <c r="L63" s="40"/>
    </row>
    <row r="64" spans="1:12" s="35" customFormat="1" ht="48" customHeight="1" thickBot="1">
      <c r="A64" s="23" t="s">
        <v>43</v>
      </c>
      <c r="B64" s="24" t="s">
        <v>60</v>
      </c>
      <c r="C64" s="82" t="s">
        <v>73</v>
      </c>
      <c r="D64" s="83"/>
      <c r="E64" s="24" t="s">
        <v>74</v>
      </c>
      <c r="F64" s="24" t="s">
        <v>21</v>
      </c>
      <c r="G64" s="24" t="s">
        <v>64</v>
      </c>
      <c r="H64" s="24" t="s">
        <v>59</v>
      </c>
      <c r="I64" s="24" t="s">
        <v>77</v>
      </c>
      <c r="J64" s="24" t="s">
        <v>50</v>
      </c>
      <c r="K64" s="24" t="s">
        <v>75</v>
      </c>
      <c r="L64" s="31" t="s">
        <v>79</v>
      </c>
    </row>
    <row r="65" spans="1:12" ht="29.25" customHeight="1" thickBot="1">
      <c r="A65" s="43">
        <v>32</v>
      </c>
      <c r="B65" s="12" t="s">
        <v>61</v>
      </c>
      <c r="C65" s="80"/>
      <c r="D65" s="81"/>
      <c r="E65" s="65"/>
      <c r="F65" s="66" t="s">
        <v>41</v>
      </c>
      <c r="G65" s="66">
        <v>36</v>
      </c>
      <c r="H65" s="68"/>
      <c r="I65" s="68">
        <f>ROUND(G65*H65,2)</f>
        <v>0</v>
      </c>
      <c r="J65" s="69"/>
      <c r="K65" s="68">
        <f>ROUND(I65/100*J65,2)</f>
        <v>0</v>
      </c>
      <c r="L65" s="70">
        <f>I65+K65</f>
        <v>0</v>
      </c>
    </row>
    <row r="66" spans="1:12" ht="6" customHeight="1" thickBot="1">
      <c r="A66" s="58"/>
      <c r="B66" s="59"/>
      <c r="C66" s="60"/>
      <c r="D66" s="60"/>
      <c r="E66" s="61"/>
      <c r="F66" s="13"/>
      <c r="G66" s="62"/>
      <c r="H66" s="63"/>
      <c r="I66" s="64"/>
      <c r="J66" s="63"/>
      <c r="K66" s="63"/>
      <c r="L66" s="63"/>
    </row>
    <row r="67" spans="1:12" ht="18" customHeight="1" thickBot="1" thickTop="1">
      <c r="A67" s="44"/>
      <c r="B67" s="78"/>
      <c r="C67" s="78"/>
      <c r="D67" s="79"/>
      <c r="E67" s="25"/>
      <c r="F67" s="25"/>
      <c r="G67" s="77" t="s">
        <v>97</v>
      </c>
      <c r="H67" s="77"/>
      <c r="I67" s="45">
        <f>SUM(I24:I53)+SUM(I55:I62)+SUM(I65:I65)</f>
        <v>0</v>
      </c>
      <c r="J67" s="67"/>
      <c r="K67" s="45">
        <f>SUM(K24:K53)+SUM(K55:K62)+SUM(K65:K65)</f>
        <v>0</v>
      </c>
      <c r="L67" s="45">
        <f>SUM(L24:L53)+SUM(L55:L62)+SUM(L65:L65)</f>
        <v>0</v>
      </c>
    </row>
    <row r="68" ht="72" customHeight="1" thickTop="1">
      <c r="I68" s="21" t="s">
        <v>45</v>
      </c>
    </row>
    <row r="69" ht="11.25">
      <c r="I69" s="84" t="s">
        <v>95</v>
      </c>
    </row>
    <row r="70" ht="11.25">
      <c r="I70" s="84" t="s">
        <v>93</v>
      </c>
    </row>
    <row r="71" ht="11.25">
      <c r="I71" s="84" t="s">
        <v>96</v>
      </c>
    </row>
    <row r="72" ht="11.25">
      <c r="I72" s="84" t="s">
        <v>94</v>
      </c>
    </row>
  </sheetData>
  <sheetProtection/>
  <mergeCells count="4">
    <mergeCell ref="G67:H67"/>
    <mergeCell ref="B67:D67"/>
    <mergeCell ref="C65:D65"/>
    <mergeCell ref="C64:D64"/>
  </mergeCells>
  <printOptions horizontalCentered="1"/>
  <pageMargins left="0.11811023622047245" right="0.11811023622047245" top="0.8661417322834646" bottom="0.2362204724409449" header="0.6299212598425197" footer="0.1968503937007874"/>
  <pageSetup horizontalDpi="600" verticalDpi="600" orientation="landscape" paperSize="9" scale="92" r:id="rId1"/>
  <headerFooter scaleWithDoc="0">
    <oddHeader>&amp;L&amp;"Times New Roman,Pogrubiona"&amp;14DZP.261.11.2020&amp;R&amp;"Times New Roman,Pogrubiona"&amp;14Załącznik nr 2.1</oddHeader>
    <oddFooter>&amp;L&amp;8Białostockie Centrum Onkologii im. m. Skłodowskiej-Curie w Białymstoku&amp;Rstrona &amp;P/&amp;N</oddFooter>
  </headerFooter>
  <rowBreaks count="1" manualBreakCount="1">
    <brk id="4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2020-05-18T12:50:29Z</cp:lastPrinted>
  <dcterms:created xsi:type="dcterms:W3CDTF">2001-01-25T09:02:22Z</dcterms:created>
  <dcterms:modified xsi:type="dcterms:W3CDTF">2020-05-19T08:16:25Z</dcterms:modified>
  <cp:category/>
  <cp:version/>
  <cp:contentType/>
  <cp:contentStatus/>
</cp:coreProperties>
</file>