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280" windowHeight="6900" activeTab="0"/>
  </bookViews>
  <sheets>
    <sheet name="Arkusz" sheetId="1" r:id="rId1"/>
  </sheets>
  <definedNames>
    <definedName name="_xlnm.Print_Area" localSheetId="0">'Arkusz'!$A$1:$J$338</definedName>
    <definedName name="_xlnm.Print_Titles" localSheetId="0">'Arkusz'!$10:$12</definedName>
  </definedNames>
  <calcPr fullCalcOnLoad="1"/>
</workbook>
</file>

<file path=xl/sharedStrings.xml><?xml version="1.0" encoding="utf-8"?>
<sst xmlns="http://schemas.openxmlformats.org/spreadsheetml/2006/main" count="390" uniqueCount="222">
  <si>
    <t xml:space="preserve">Ilość </t>
  </si>
  <si>
    <t>Producent</t>
  </si>
  <si>
    <t>szt.</t>
  </si>
  <si>
    <t>CENA GRUPY</t>
  </si>
  <si>
    <t>Wadium</t>
  </si>
  <si>
    <t>Jednostka
miary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</si>
  <si>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</si>
  <si>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</si>
  <si>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</si>
  <si>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</si>
  <si>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</si>
  <si>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</si>
  <si>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</si>
  <si>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</si>
  <si>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</si>
  <si>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</si>
  <si>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</si>
  <si>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</si>
  <si>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</si>
  <si>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</si>
  <si>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</si>
  <si>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</si>
  <si>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</si>
  <si>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</si>
  <si>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</si>
  <si>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</si>
  <si>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</si>
  <si>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</si>
  <si>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</si>
  <si>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</si>
  <si>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8 cm x 15 cm x 1 szt.</t>
  </si>
  <si>
    <t>10 cm x 20 cm x 1 szt.</t>
  </si>
  <si>
    <t>10 cm x 25 cm x 1 szt.</t>
  </si>
  <si>
    <t>10 cm x 30 cm x 1 szt.</t>
  </si>
  <si>
    <t>10 cm x 35 cm x 1 szt.</t>
  </si>
  <si>
    <t>Kompres czterowarstwowy niejałowy, 20 cm x 10 cm, wysokochłonny a 50 szt.</t>
  </si>
  <si>
    <t>op.</t>
  </si>
  <si>
    <t>Serweta jałowa, ofoliowana, barierowa, dwuwarstwowa o gramaturze minimum 54 g/m²bez taśmy lepnej</t>
  </si>
  <si>
    <t>w rozmiarze 75 cm x 45 cm.</t>
  </si>
  <si>
    <t>w rozmiarze 75 cm x 90 cm.</t>
  </si>
  <si>
    <t>w rozmiarze 90 cm x 150 cm.</t>
  </si>
  <si>
    <t>w rozmiarze 150 cm x 200 cm.</t>
  </si>
  <si>
    <t>Serweta chirurgiczna dwuwarstwowa z włókniny polipropylenowo-polietylenowej z taśmą lepną, szerokości min. 5 cm o gramaturze min.55g/m2</t>
  </si>
  <si>
    <t>rozmiar 75 x 90 cm.</t>
  </si>
  <si>
    <t>Kompresy gazowe jałowe 17 nitkowe 12-warstwowe</t>
  </si>
  <si>
    <t>17 nit. 12 w. 5 cm x 5 cm x 3 szt.</t>
  </si>
  <si>
    <t>17 nit. 12 w. 10 cm x 10 cm x 5 szt.</t>
  </si>
  <si>
    <t>17 nit. 12 w. 10 cm x 20 cm x 3 szt.</t>
  </si>
  <si>
    <t>17 nit. 12 w. 10 cm x 10 cm x 20 szt.</t>
  </si>
  <si>
    <t>Kompresy gazowe niejałowe 17 nitkowe 12 warstwowe</t>
  </si>
  <si>
    <t>17 nit. 12 w. 5 cm x 5 cm x 100 szt.</t>
  </si>
  <si>
    <t>17 nit. 12 w. 10 cm x 10 cm x 100 szt.</t>
  </si>
  <si>
    <t>17 nit. 12 w. 10 cm x 20 cm x 100 szt.</t>
  </si>
  <si>
    <t>Gaza opatrunkowa bawełniana 17 nitkowa szer. 90 cm.</t>
  </si>
  <si>
    <t>Serweta operacyjna z gazy jałowej, 17 nitek, 4 warstwy, 45 cm x 45 cm z nitką radiacyjną a 2 szt. (z dłuższa tasiemką).</t>
  </si>
  <si>
    <t>Kompresy jałowe włókninowe o gramaturze 30g/m2  4-warstwowe</t>
  </si>
  <si>
    <t>Plaster włóknina/papier o szerokości 2,5 cm x , do cięcia , rolka   o długości 900-1000 cm</t>
  </si>
  <si>
    <t>Serweta jałowa z włókniny polipropylenowej o gramaturze 35 g/m2 rozmiar 80 cm x 90 cm a 1 szt., opakowanie typu blister.</t>
  </si>
  <si>
    <t>Test paskowy do glukometru ACCU-CHEK PERFORMA NANO, używanego przez Zamawiającego, opakowanie a 50 pasków.</t>
  </si>
  <si>
    <t xml:space="preserve">Elektroda neutralna do generatora RF NT2000iX (używanym przez Zamawiającego), jednorazowa, referencyjna, wyposażona w zatopiony w strukturę elektrody przewód umożliwiający bezpośrednie podłączenie do generatora 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</si>
  <si>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</si>
  <si>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10mm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</si>
  <si>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</si>
  <si>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</si>
  <si>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100 mm, 22G,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</si>
  <si>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18G,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</si>
  <si>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</si>
  <si>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</si>
  <si>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50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</si>
  <si>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</si>
  <si>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</si>
  <si>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</si>
  <si>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</si>
  <si>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</si>
  <si>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</si>
  <si>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</si>
  <si>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18G, długość części odizolowanej: 10 mm.</t>
  </si>
  <si>
    <t>E1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</si>
  <si>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</si>
  <si>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</si>
  <si>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</si>
  <si>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</si>
  <si>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</si>
  <si>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</si>
  <si>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</si>
  <si>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</si>
  <si>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</si>
  <si>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</si>
  <si>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</si>
  <si>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</si>
  <si>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</si>
  <si>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</si>
  <si>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</si>
  <si>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</si>
  <si>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</si>
  <si>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</si>
  <si>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</si>
  <si>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</si>
  <si>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</si>
  <si>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Amorficzny, przezroczysty hydrożel, sterylny, składającym się z wody z elektrolitycznym składem na bazie roztworu Ringera, gliceryny, hydroksyetylocelulozy, celulozy i carbomeru. Do wilgotnej terapii ran chronicznych, głównie głębokich, także powierzchniowych, o małym wysięku lub prawie suchych, we wszystkich fazach gojenia.; Dozownik w formie strzykawki z podwójną podziałką; Może być łączony ze wszystkimi rodzajami opatrunków. Opakowanie 15 g w jałowym dozowniku w formie strzykawki.</t>
  </si>
  <si>
    <t xml:space="preserve">Pasta stomijna w tubce  zawierająca alkohol.Wypełnia  większe zagłębienia i fałdy  przez co tworzy szczelne połączenie skóra- płytka stomijna. Opakowanie 60 g </t>
  </si>
  <si>
    <t xml:space="preserve">Pasta stomijna w tubce nie zawierająca alkoholu, trwała, odporna na rozpuszczanie. Poprzez wyrównanie fałd i wgłębień zmniejsza podciekanie i poprawia przyleganie sprzętu stomijnego do skóry. Odczyn zgodny z pH skóry. Opakowanie 60 g </t>
  </si>
  <si>
    <t>Pierścień stomijny  uszczelniający o grubości 2,0 mm,  trwały odporny na rozpuszczanie ,dający szczelne dopasowanie płytki stomijnej, zapewnia dłuższą trwałośc przylepca, mający możliwość dopasowania do kształtu ciała</t>
  </si>
  <si>
    <t xml:space="preserve">Środek ochronny w sprayu zapobiegający podrażnieniom, zabezpiecza skórę przed drażniącym działaniem treści jelitowej. Nie wpływa na przyleganie płytki stomijnej. Pojemnośc 50 ml </t>
  </si>
  <si>
    <t>Puder pochłaniający wilgoć ze skóry wokół stomii , możliwośc zastosowania pod przylepcem . Opakowanie 25 g</t>
  </si>
  <si>
    <t>Spray do usuwania przylepca, usuwa resztki przylepca oraz pasty stomijnej, nie zawiera alkoholu, oparty na silikonie. Nie wpływa na jakość założenia nowej płytki. Pojemnośc 50 ml</t>
  </si>
  <si>
    <t>Hydrożel do leczenia ran , zawierający polihexanid 0,1% i poloxamer(188) 1% tuba o pojemności 30g</t>
  </si>
  <si>
    <t>Hydrożel do leczenia ran , zawierający polihexanid 0,1% i poloxamer(188) 1% tuba o pojemności 100g</t>
  </si>
  <si>
    <t>E4</t>
  </si>
  <si>
    <t>Prześcieradło medyczne niesterylne , trójwarstwowe  z wysokochłonnej, napowietrzanej celulozy laminowanej folią, gramatura laminatu 45-50 g/m2. Szerokość min.80cm, długość min.210cm</t>
  </si>
  <si>
    <t>Prześcieradło w rolce (podkład higieniczny perforowany,podfoliowany) dwuwarstwowa chłonna bibuła, z perforacją co 38-40 cm , brzeg bez postrzępień, grubośc zgrzewanej folii min. 20 µm, powierzchnia tłoczona, długość 40-50 metrów w rolce (niesładany).</t>
  </si>
  <si>
    <t>Gąbka żelatynowa, wchłanialna, absorbujaca o działaniu hemostatycznym 8 cmx5 cm x 1 cm opak a 10 szt</t>
  </si>
  <si>
    <t>Maśc do leczenia ran na bazie wyciagu z żywicy świerku norweskiego zawierająca kwasy abietynowy, pimarowy, palustrowy i lignany, tubka 15 g</t>
  </si>
  <si>
    <t xml:space="preserve">Spódnica  ginekologiczna niejałowa wykonana z włókniny polipropylenowej  o gramaturze  min. 40 g/m²  rozmiar uniwersalny
</t>
  </si>
  <si>
    <t xml:space="preserve"> Zgłębnik dożołądkowy wykonany z medycznego  PVC , odporny na załamania i skręcanie się , lekko zaokrąglona zamknięta końcówka ,cztery otwory boczne o łagodnych krawędziach,kolorystyczne oznaczenie rozmiaru na łączniku,numeryczne oznaczenie rozmiaru na opakowaniu ,zgłębnik żołądkowy w 3 długościach 80 cm, 100 cm, 125 cm, w rozmiarachCH12-CH20</t>
  </si>
  <si>
    <t>Nerka tekturowa niejałowa o pojemności  użytkowej min.300 ml ,  pojemność całkowita min. 900 ml, odporność  na przesiąkanie min. 4 h , wymiary ( + - 5 mm)245 x 115 x 50 mm</t>
  </si>
  <si>
    <t>Szpatułki laryngologiczne drewniane  jałowe  o zaookraglonych brzegach i krawędziach ,pakowane pojedyńczo</t>
  </si>
  <si>
    <t>Zatyczka uniwersalna, do cewników Foley'a, sond, dla dorosłych, stożkowa z widocznym stopniowaniem grubości, sterylna, jednorazowego użytku, pakowana pojedynczo z uchwytem do bezpiecznej aplikacji.</t>
  </si>
  <si>
    <t>Test paskowy do glukometru ACCU-CHEK ACTIV- pomiar glukozy, używanego przez Zamawiającego, opakowanie a 50 pasków.</t>
  </si>
  <si>
    <t>Strzykawka do pomp infuzyjnych do leków światłoczułych zabezpieczenie przed światłem, o długości fali od 290 do 450 nm, luer-lock , sterylna przezierna , bez PCV, lateksu, trzyczęściowa z mocno przylegającym podwójnym pierścieniem uszczelniającym 50 ml o precyzyjnej przedłużonej skali kompatybilna z pompami infuzyjnymi Braun ( używanymi przez Zamawiającego )</t>
  </si>
  <si>
    <t>Zestaw do nefrostomii wielostopniowy .Elementy zestawu: cewnik typu Pigtail zintegrowny z łacznikiem do worka na mocz dł 45 cm prowadnik typu LUNDERQUISTA “J”,igła dwuczęściowa 18G x 20 cm , zestaw dwóch rozszerzadeł ,rozszerzacz z rozrywaną koszulką,kołnierz mocujący z opaską,strzykawka 10 ml Luer lock,skalpel .Rozmiar 9F,12F,14F</t>
  </si>
  <si>
    <t>Klipsownica jednorazowego użytku, pistoletowa 10 mm z 20 tytanowymi klipsami, wielkość klipsa - (po zamknięciu)9 mm, rozpiętość nóżek otwartego klipsa min. 4,52 mm.Długość trzonu min. 32 cm .</t>
  </si>
  <si>
    <t>Jednorazowy, sterylny zestaw do eksploatacji automatycznego wstrzykiwacza kontrastu Salient( Scewographe pristina)- używany przez zamawiającego (1 wkład o pojemności 190 ml, złącze szybkiego napełniania typu "J")</t>
  </si>
  <si>
    <t>Złącze niskiego ciśnienia kompatybilne ze wstrzykiwaczem Salient ( Scewographe pristina)- używany przez zamawiającego . Złącze niskiego ciśnienia o długości 150 cm i wytrzymałości 300 PSI</t>
  </si>
  <si>
    <t>Zestaw do terapii nerkozastępczej ( wszystkie elementy muszą być kompatybilne z aparatem Prismaflex używanym przez zamawiającego)</t>
  </si>
  <si>
    <t>Zestaw do zabiegów ciągłych nerkozastępczych (hemofiltr z liniami – do aparatu Prismaflex ) o powierzchni 1,5 m2 lub 1 m2 (Zamawiający każdorazowo określi powierzchnię przy składaniu zamówienia). W składzie zestawu: hemofiltr kapilarny, dreny, worek, kompatybilny z aparatem Prismaflex używanym przez Zamawiającego.</t>
  </si>
  <si>
    <t>Strzykawka 50 ml z końcówką luer lock kompatybilna z aparatem do terapii nerkozastępczej Prismaflex używanym przez Zamawiającego.</t>
  </si>
  <si>
    <t>Dren do podawania wapnia kompatybilny z zestawem do zabiegów CRRT z użyciem cytrynianów do aparatu Prismaflex używanego przez Zamawiającego.</t>
  </si>
  <si>
    <t>Worek 9 litrowy na ultrafiltrat kompatybilny z zestawem do zabiegów CRRT z użyciem cytrynianów do aparatu Prismaflex używanego przez Zamawiającego.</t>
  </si>
  <si>
    <t>Zestaw narzędzi do dyssekcji podśluzówkowej</t>
  </si>
  <si>
    <t>Hemostatyczne szczypce elektrochirurgiczne jednorazowego użytku; posiadają  funkcję rotacji; przystosowane do tamowania krwawień podczas rutynowych oraz zaawansowanych zabiegów endoskopowych w dolnym odcinku przewodu pokarmowego; długość narzędzia 2300 mm; maksymalna szeroko otwarcia łyżeczek 4mm; maksymalna średnica części wprowadzanej do endoskopu 3,1mm; minimalna średnica kanału roboczego 3,2 mm; dostarczane w sterylnym pakiecie, 1 sztuka w opakowaniu</t>
  </si>
  <si>
    <t>Zestaw do długotrwałego żywienia dożołądkowego, zakładany przezskórnie metodą „push” pod kontrolą endoskopową, wykonany z silikonu, ze znacznikiem RTG. Port do napełniania balonu z zastawką antyrefluksową. W opakowaniu akcesoria umożliwiające pierwotne założenie. Wolne od lateksu i DEHP. Rozmiar 15 CH</t>
  </si>
  <si>
    <t>Wkłady do podawania kontrastu i roztworu soli fizjologicznej do wstrzykiwacza automatycznego Medrad Spectris Solaris EP (używanego przez Zamawiającego)</t>
  </si>
  <si>
    <t>kpl.</t>
  </si>
  <si>
    <t xml:space="preserve"> Igła nieautomatyczna do biopsji BAG.Zestaw jednorazowego przyrządu do biopsji gruboigłowej, obejmujący: 
- jednorazowy przyrząd do biopsji gruboigłowej (zbudowany z igły z podziałką i wzmocnieniem do obrazu USG, tłoczka oznaczonego kolorem w zależności od rozmiaru, posiadający wskaźnik głebokości penetracji 10 mm i 20mm),
- kompatybilną jednorazową igłę współosiową do biopsji składającą się z kaniuli zewnętrznej z dołączoną żeńską piastą ostrza typu luer-lock oraz wewnętrznego ostrza typu trokar z dołączoną męską piastą typu luer- lock, ostrza o tępej końcówce z dołączoną męską piastą typu luer-lock oraz elastycznego ogranicznika głębokości w formie pierścienia nasuwanego na ostrze oznaczonego kolorami, odpowiadającymi rozmiarowi jednorazowego przyrządu do biopsji gruboigłowej.
-  adapter 10 mm.Rozmiar jednorazowego przyrządu do biopsji : 14 G-20 cm,16 cm,10 cm</t>
  </si>
  <si>
    <t>Stapler jednorazowego użytku, okrężny 25, 28, 31, 33 mm, zakrzywiony z systemem obustronnie spłaszczonych na całej długości, tytanowych zszywek, wysokość zszywki 4,8 mm przed zamknięciem. Oznaczenie wysokości zszywki i średnicy staplera na opakowaniu i staplerze.</t>
  </si>
  <si>
    <t>Jednorazowa rączka staplera liniowego z nożem wbudowanym w ładunek, umożliwiająca sekwencyjną regulację wysokości zszywek przeznaczonych do tkanki standardowej (1,5 mm po zamknięciu), pośredniej (1,8 mm po zamknięciu), i grubej (2 mm po zamknięciu). Stapler kompatybilny z uniwersalnym ładunkiem, posiadającym sześć rzędów zszywek wykonanych w technologii przestrzennej 3D o długości linii szwu 81 mm. opisanym niżej.Stapler niezaładowany ładunkiem.</t>
  </si>
  <si>
    <t>Uniwersalny ładunek do jednorazowego staplera liniowego, opisanego wyżej,  z nożem (wbudowanym w ładunek), posiadający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linii szwu 81 mm.</t>
  </si>
  <si>
    <t>Kompresy gazowe jałowe  z nitką RTG 12 warstwowe 17 nitkowe ,</t>
  </si>
  <si>
    <t>10 x10 cm a 10 szt</t>
  </si>
  <si>
    <t>Kompres jałowy włókninowy tracheotomijny o gramaturze 40 g/ m2 z okrągłym otworem i nacięciem 10x 10 cm a 2 szt</t>
  </si>
  <si>
    <t>Wata celulozowa biała 60cmx 40 cm w płatach ułożonych warstwowo a 5 kg (opakowanie jednostkowe) bez postrzępień brzegów, wysoce chłonna.</t>
  </si>
  <si>
    <t>Seweta  z włókniny  foliowanej polietylenowo-propylenowej z otworem okrągłym 6 cm X 8 cm , o gramaturze mmin 56 g/ m2, rozmiar 50x 60 cm, z przylepcem wokół otworu</t>
  </si>
  <si>
    <t>Folia wykonana z polietylenu, o grubości 0,05 mm, rozciągliwa, niepalna, antystatyczna, elastyczna, hypoalergiczna, z klejem akrylowym, półprzepuszczalna, paroprzepuszczalność (MVTR) &gt;400 g/m2/24 h, z systemem bezpiecznej aplikacji ze znacznikiem uwalniania linera, sterylizowana radiacyjnie. Rozmiar 60 x 35 cm (35 x 35 cm) x 10 szt.</t>
  </si>
  <si>
    <t>Elementy do ssaka Medela Dominant flex (używanego przez Zamawiajacego)</t>
  </si>
  <si>
    <t>Wkład jednorazowy na wydzielinę o pojemności 2,5 l,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ochrona przeciwbryzgowa zapobiegająca przedwczesnemu zamknięciu filtra; łącznik kątowy zabezpieczający przez zamknięciem światła drenu pacjenta; wymiana wkładów bez konieczności odłączenia źródła ssania.</t>
  </si>
  <si>
    <t>Filtr bakteryjny, jednorazowy, z końcówkami umożliwiającymi bezpośredni montaż na zbiorniku zabezpieczającym ssaka</t>
  </si>
  <si>
    <t>E24</t>
  </si>
  <si>
    <t xml:space="preserve">Opatrunek antybakteryjny, jałowy, z maścią z trójglicerydów, zawierający metaliczne srebro naniesione na siatkę poliamidową </t>
  </si>
  <si>
    <t>w rozmiarze 50 cm x 50 cm.</t>
  </si>
  <si>
    <t>rozmiar 50 x 50 cm</t>
  </si>
  <si>
    <t>rozmiar 45 x 75 cm.</t>
  </si>
  <si>
    <t>17 nit. 12 w. 7,5 cm x 7,5 cm x 5 szt.</t>
  </si>
  <si>
    <t>17 nit. 12 w. 7,5 cm x 7,5 cm x 100 szt.</t>
  </si>
  <si>
    <t>10x10 szt a 4x10 szt (przewiązanych nitką lub papierową tasiemką ( a 40 szt) zapakowanych w torebce foloiowo-papierowej)</t>
  </si>
  <si>
    <t>E25</t>
  </si>
  <si>
    <t>mb</t>
  </si>
  <si>
    <t>5 x 5 cm x 2 szt</t>
  </si>
  <si>
    <t>7,5 x 7,5 cm x 3 szt</t>
  </si>
  <si>
    <t>7,5 x 7,5 x 10 szt</t>
  </si>
  <si>
    <t>6 cm x 4 m</t>
  </si>
  <si>
    <t>8 cm x 4 m</t>
  </si>
  <si>
    <t>10 cm x 4 m</t>
  </si>
  <si>
    <t>12 cm x 4 m</t>
  </si>
  <si>
    <t>15 cm x 4 m</t>
  </si>
  <si>
    <t xml:space="preserve">Opaska podtrzymująca  elastyczna tkana, o wysokim stopniu rozciągliwości  </t>
  </si>
  <si>
    <t>Plaster z tkanininy  bawełnianej hipoalergiczny,  przepuszczalny dla powietrza i pary wodnej z ząbkowanymi brzegami ( możliwość dzielenia bez użycia nożyczek) nawinięty na szpulkę kolor biały</t>
  </si>
  <si>
    <t>1,25 x 9,14 cm</t>
  </si>
  <si>
    <t>2,5 x 9,14 cm</t>
  </si>
  <si>
    <t>5 x 9,14 cm</t>
  </si>
  <si>
    <t>E26</t>
  </si>
  <si>
    <t>E27</t>
  </si>
  <si>
    <t xml:space="preserve">Pieluchomajtki dla dorosłych do stosowania przy ciężkiej inkontynencji moczu i kału, anatomiczny kształt, podwójny wkład chłonny, zabezpieczony przed przesuwaniem z superabsorbentem, paroprzepuszczalne(oddychające) na całej powierzchni, powłoka zewnętrzna i wewnętrzna włókninowa, co najmniej dwie pary przylepcorzepów umożliwiających wielokrotne zapinanie i odpinanie, co najmniej jeden elastyczny ściągacz taliowy, elastyczne ściągacze udowe, elastyczne falbanki wewnętrzne zabezpieczające przed przeciekaniem(skierowane do wewnątrz lub na zewnątrz), wskażnik wilgotności w postaci co najmniej jednego barwnego paska zmieniającego kolor pod wpływem moczu, bezlateksowe. </t>
  </si>
  <si>
    <t>obwód pasa co najmniej 140 cm, minimalna chłonnośc co najmniej 2600 g</t>
  </si>
  <si>
    <t>obwód pasa co najmniej 110 cm, minimalna chłonnośc co najmniej 2300 g</t>
  </si>
  <si>
    <t>obwód pasa co najmniej 160 cm, minimalna chłonnośc co najmniej 2600 g</t>
  </si>
  <si>
    <t>E28</t>
  </si>
  <si>
    <t>Hemostatyk uszczelniający, miękki, cienki sprężysty i elastyczny opatrunek z kolagenu uzyskiwanego z bydlęcej skóry właściwej, pokryty powłoką glutaranu tetrasukcynoimdylu eteru pentaerytrolowego glikolu polietylenowego, strona nieaktywna oznaczona niebieskimi kwadratami z biokompatybilnego barwnika błękitu brylanowego</t>
  </si>
  <si>
    <t>o rozmiarze (+/-2%) 4,5 x 9 cm</t>
  </si>
  <si>
    <t>o rozmiarze (+/-2%) 4,5 x 4,5 cm</t>
  </si>
  <si>
    <t>E29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</si>
  <si>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50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</si>
  <si>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100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</si>
  <si>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150 mm.</t>
  </si>
  <si>
    <t>E30</t>
  </si>
  <si>
    <t>Przedłużacz do pompy infuzyjnej, sterylny, przezierny, do stosowania do leków światłoczułych, bez PCV, bez lateksu, luer-lock, o długości 150 cm (± 2 cm).</t>
  </si>
  <si>
    <t>E31</t>
  </si>
  <si>
    <t>Akcesoria do monitora GE( kompatybilne), używanego przez Zamawiającego  do pomiaru rzutów serca w technologii PICCO</t>
  </si>
  <si>
    <t xml:space="preserve">Cewnik tętniczy standardowy do pomiaru rzutu serca w technologii PiCCO do stosowania u dorosłych tętnica udowa, (średnica zewnętrzna 5F, długość użyteczna 20 cm), zestaw zawiera nieodkształcającą się prowadnicę, rozszerzadło, dwie igły (do wyboru) umożliwiające kaniulację metodą Seldingera, złącze luer wykonane z trogamidu, materiału odpornego na działanie środków odkażających. Metoda pomiaru rzutu serca termodylucja przezpłucna. </t>
  </si>
  <si>
    <t>Przepływowy czujnik termiczny, przystosowany do użycia płynów o temperaturze pokojowej oraz płynów o bardzo niskiej temperaturze zintegrowany z sensorem detekcji przepływu i czasu jej trwania. Metoda pomiaru rzutu serca termodylucja przezpłucna. Czujnik kompatybilny z cewnikiem wymienionym wyżej.</t>
  </si>
  <si>
    <t>E32</t>
  </si>
  <si>
    <t>E33</t>
  </si>
  <si>
    <t>Proszek do tamowania krwawienia z giętkich - gastroskopów i kolonoskopów, sonda dozująca 7 lub 10 F, do kanał endoskopowych 2,8 i 3,2 mm, długość sondy min 165 systemem dozującym, jednorazowy, przeznaczony do endoskopów</t>
  </si>
  <si>
    <t>E34</t>
  </si>
  <si>
    <t xml:space="preserve">Opatrunek do kaniul dożylnych, przezroczysty, z wcięciem na port pionowy, 5,5 x 8 cm(+- 3 mm), z miejscem do wpisania daty założenia kaniuli lub dodatkowym doklejanym paskiem, pakowany a 100 szt      </t>
  </si>
  <si>
    <t>Opatrunek  oczny jałowy  z wkładem chłonnym na włókninie z opatrunkiem owalnym</t>
  </si>
  <si>
    <t>5 cm x 7,2 cm x 1 szt.</t>
  </si>
  <si>
    <t>10 cm x 6 cm x 1 szt.</t>
  </si>
  <si>
    <t>10 cm x 8 cm x 1 szt.</t>
  </si>
  <si>
    <t>Ściereczka jałowa do osuszania rąk, celulozowe, 50 cm( +/- 10 cm) x 40 cm x 1 szt.</t>
  </si>
  <si>
    <t>E35</t>
  </si>
  <si>
    <t>Dren typu redon, wykonany z medycznej klasy PVC, bez ftalanów, sterylny, rozmiar: 12 F- 18F, dł. 700 mm, z otworami w kształcie elipsy nieulegajacymi zamknięciu podczas zginania drenu, długość odcinka drenującego 10 cm i 15 cm, pakowany podłużnie, widoczny w RTG.</t>
  </si>
  <si>
    <t>E36</t>
  </si>
  <si>
    <t>Opatrunek wyspowy, chirurgiczny, samoprzylepny , 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 zabezpieczania  drenów,  Opatrunek posiada tylne zabezpieczenie z papieru silikonowanego. Opakowanie papier-papier, na każdym opakowaniu instrukcja obrazkowa użycia opatrunku.</t>
  </si>
  <si>
    <t>rozmiar 12 x 14 cm opak 25 szt</t>
  </si>
  <si>
    <t>rozmiar 9 x 10 cm opak 30 szt</t>
  </si>
  <si>
    <t>Opatrunek poiniekcyjny, jałowy wykonany z folii PE w kolorze cielistym z perforacją 0,3 mm na całej powierzchni, z nieprzywierającym centralnie umieszczonym wkładem z mieszaniny wysokochłonnych włókien wiskozowych. Każdy opatrunrk  pakowany w opakowanie papier/papier po 1 szt., rozmiar 3,1cmx7,2cm. opak 100 szt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</si>
  <si>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</si>
  <si>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>Nóż elektrochirurgiczny do endoskopowej resekcji podśluzówkowej z portem wodnym do podstrzykiwania, posiada kopulaste zakończenie. Nóż można stosować wysunięty (1,5 mm) lub schowany (0,1 mm) do oznaczania, hemostazy, rozwarstwiania, cięcia. Długość robocza narzędzia 2300 mm, kompatybilne z kanałem 2,8 mm.
Średnica ostrza wynosi 0,4 mm, a kopulastego zakończenia 0,65 mm. Osłona na części dystalnej służy do izolacji prądu wysokiej częstotliwości 1 szt. w opakowaniu.</t>
  </si>
  <si>
    <t>Jednorazowe nasadki na końcówkę endoskopu miękkie, proste,  z otworkiem bocznym, średnica maksymalna 11,4 mm,11,8mm 12,4mm 15 mm do wyboru zamawiającego, odległość od końcówki endoskopu 4 mm; pasują do wielu endoskopów m.in do GIF- 2T160, GIFXTQ160,CF-HQ190L/I, CF-H190L/I, CF-H-185L/I;</t>
  </si>
  <si>
    <t>Jednorazowa Igła Iniekcyjna; średnica igły: 23G=0,6mm; 25G=0,5 mm, 26G=0,4 mm  długość igły: 3mm; 4mm; 5mm; 6 mm; ergonomiczny uchwyt z wyżłobieniami pozwala na obsługę jedną  ręką; duża średnica wewnętrzna kanału igły pozwala na podawanie płynów o podwyższonej lepkości; udoskonalona ostro igły; skos igły środkowy dedykowana w zabiegach ESD; min średnica kanału roboczego: 2,8mm; długo robocza: 2300mm;</t>
  </si>
  <si>
    <t>Pętle jednorazowe elektrochirurgiczne, kolonoskopowe jednorazowego użytku; do zabiegów polipektomii na zimno i z użyciem generatora elektrochirurgicznego; kształt heksagonalny; szerokość pętli 10 mm oraz 15 mm do wyboru zamawiającego. Pętla wykonana z plecionego drutu o grubości 0,3 mm; zintegrowany uchwyt ze skala pomiarową, długość narządzi 2300mm, maksymalna średnica części wprowadzanej do endoskopu 2,6 mm: minimalna średnica kanału roboczego 2,8 mm: 10 sztuk w oddzielnych sterylnych pakietach</t>
  </si>
  <si>
    <t>7,5 x 7,5 cm a 10 szt</t>
  </si>
  <si>
    <t xml:space="preserve">Kasetka do systemu biopsji piersi Encor Enspire (używanego przez Zamawiającego) z przewodami płuczącymi i próżniowymi </t>
  </si>
  <si>
    <t>Kanister próżniowy do systemu biopsji Encor Enspire (używanego przez Zamawiającego)</t>
  </si>
  <si>
    <t>Znacznik  tkankowy do igieł systemu  biopsji piersi Encor Enspire , 7G, 10G (używanego przez Zamawiającego)</t>
  </si>
  <si>
    <t>Klipsownica jednorazowego użytku, pistoletowa 10 mm z 20 tytanowymi klipsami, wielkość klipsa( po zamknięciu) - 9 mm.Długość trzonu min 32 cm.</t>
  </si>
  <si>
    <t>Zestawy wkładowe typu P/N 100302,  wkłady zabezpieczone nakręconymi dopasowanymi pod względem rozmiaru koreczkami:
- wkład o pojemności 65 ml - 1 szt.;
- wkład o pojemności 115 ml - 1 szt.;
- złącze niskiego ciśnienia o długości 250 cm, o wytrzymałości ciśnieniowej 350 PSI, z trójnikiem Y wyposażonym w zawór zwrotny, o różnej długości ramion 8 cm (dla odgałęzienia po stronie kontrastu) i 15 cm (dla odgałęzienia po stronie roztworu NaCl) - 1 szt.;
- ostrza typu spike różnej grubości - 2 szt.
Zestawy wolne od ftalanów. Kompatybilne z automatycznym wsztrzykiwaczem Medrad Spectris Solaris EP.</t>
  </si>
  <si>
    <t xml:space="preserve">10 cm x 10 cm </t>
  </si>
  <si>
    <t xml:space="preserve">20 cm x 10 cm </t>
  </si>
  <si>
    <t>Opatrunek jałowy z wkładem chłonnym na włóknienie z opatrunkiem nieprzywierającym do rany</t>
  </si>
  <si>
    <t>Cewnik do czasowych hemodializ i hemofiltracji, wysokoprzepływowy, dwuświatłowy, proste końcówki lub zagięte końcówki, o przekrojach zewnętrznych 11,5F i 13F długości 150 mm, 200 mm, 250 mm. Cewnik posiadający powłokę bizmutową oraz zakończenie cewnika w kształcie schodkowym – tak aby nie powstawało zjawisko mieszania się krwi powrotnej z napływową. Rodzaj i rozmiar wybierany każdorazowo przez Zamawiającego.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</si>
</sst>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54" applyFont="1" applyFill="1" applyBorder="1" applyAlignment="1">
      <alignment horizontal="left" vertical="center"/>
      <protection/>
    </xf>
    <xf numFmtId="0" fontId="5" fillId="0" borderId="18" xfId="54" applyFont="1" applyFill="1" applyBorder="1" applyAlignment="1">
      <alignment horizontal="left"/>
      <protection/>
    </xf>
    <xf numFmtId="0" fontId="5" fillId="0" borderId="18" xfId="54" applyFont="1" applyFill="1" applyBorder="1" applyAlignment="1">
      <alignment horizontal="center"/>
      <protection/>
    </xf>
    <xf numFmtId="3" fontId="5" fillId="0" borderId="18" xfId="54" applyNumberFormat="1" applyFont="1" applyFill="1" applyBorder="1" applyAlignment="1">
      <alignment horizontal="center"/>
      <protection/>
    </xf>
    <xf numFmtId="0" fontId="5" fillId="0" borderId="19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center"/>
      <protection/>
    </xf>
    <xf numFmtId="3" fontId="5" fillId="0" borderId="21" xfId="54" applyNumberFormat="1" applyFont="1" applyFill="1" applyBorder="1" applyAlignment="1">
      <alignment horizontal="center"/>
      <protection/>
    </xf>
    <xf numFmtId="0" fontId="5" fillId="0" borderId="30" xfId="0" applyFont="1" applyFill="1" applyBorder="1" applyAlignment="1">
      <alignment/>
    </xf>
    <xf numFmtId="0" fontId="5" fillId="0" borderId="31" xfId="54" applyFont="1" applyFill="1" applyBorder="1" applyAlignment="1">
      <alignment horizontal="left"/>
      <protection/>
    </xf>
    <xf numFmtId="0" fontId="5" fillId="0" borderId="31" xfId="54" applyFont="1" applyFill="1" applyBorder="1" applyAlignment="1">
      <alignment horizontal="center"/>
      <protection/>
    </xf>
    <xf numFmtId="3" fontId="5" fillId="0" borderId="31" xfId="54" applyNumberFormat="1" applyFont="1" applyFill="1" applyBorder="1" applyAlignment="1">
      <alignment horizontal="center"/>
      <protection/>
    </xf>
    <xf numFmtId="4" fontId="5" fillId="0" borderId="31" xfId="0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 horizontal="center"/>
    </xf>
    <xf numFmtId="0" fontId="5" fillId="0" borderId="32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center"/>
      <protection/>
    </xf>
    <xf numFmtId="3" fontId="5" fillId="0" borderId="26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/>
    </xf>
    <xf numFmtId="4" fontId="8" fillId="0" borderId="34" xfId="0" applyNumberFormat="1" applyFont="1" applyFill="1" applyBorder="1" applyAlignment="1">
      <alignment horizontal="right" vertical="center"/>
    </xf>
    <xf numFmtId="0" fontId="5" fillId="0" borderId="20" xfId="54" applyFont="1" applyFill="1" applyBorder="1" applyAlignment="1">
      <alignment vertical="center"/>
      <protection/>
    </xf>
    <xf numFmtId="0" fontId="5" fillId="0" borderId="35" xfId="54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3" fontId="5" fillId="0" borderId="21" xfId="54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38" xfId="53" applyFont="1" applyFill="1" applyBorder="1" applyAlignment="1">
      <alignment horizontal="left" vertical="center"/>
      <protection/>
    </xf>
    <xf numFmtId="0" fontId="5" fillId="0" borderId="39" xfId="53" applyFont="1" applyFill="1" applyBorder="1" applyAlignment="1">
      <alignment horizontal="left" vertical="center"/>
      <protection/>
    </xf>
    <xf numFmtId="0" fontId="5" fillId="0" borderId="40" xfId="53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center" vertical="center"/>
      <protection/>
    </xf>
    <xf numFmtId="3" fontId="5" fillId="0" borderId="41" xfId="54" applyNumberFormat="1" applyFont="1" applyFill="1" applyBorder="1" applyAlignment="1">
      <alignment horizontal="center" vertical="center"/>
      <protection/>
    </xf>
    <xf numFmtId="4" fontId="5" fillId="0" borderId="41" xfId="0" applyNumberFormat="1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0" fontId="5" fillId="0" borderId="43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43" xfId="53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 horizontal="left" vertical="center"/>
      <protection/>
    </xf>
    <xf numFmtId="0" fontId="5" fillId="0" borderId="45" xfId="53" applyFont="1" applyFill="1" applyBorder="1" applyAlignment="1">
      <alignment vertical="center"/>
      <protection/>
    </xf>
    <xf numFmtId="0" fontId="5" fillId="0" borderId="42" xfId="53" applyFont="1" applyFill="1" applyBorder="1" applyAlignment="1">
      <alignment vertical="center"/>
      <protection/>
    </xf>
    <xf numFmtId="0" fontId="5" fillId="0" borderId="46" xfId="54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left"/>
    </xf>
    <xf numFmtId="0" fontId="6" fillId="0" borderId="2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/>
    </xf>
    <xf numFmtId="0" fontId="5" fillId="0" borderId="4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1" fontId="8" fillId="0" borderId="3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9" fontId="3" fillId="0" borderId="52" xfId="0" applyNumberFormat="1" applyFont="1" applyBorder="1" applyAlignment="1">
      <alignment horizontal="center"/>
    </xf>
    <xf numFmtId="0" fontId="7" fillId="34" borderId="5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1" fontId="8" fillId="0" borderId="54" xfId="0" applyNumberFormat="1" applyFont="1" applyFill="1" applyBorder="1" applyAlignment="1">
      <alignment horizontal="left"/>
    </xf>
    <xf numFmtId="0" fontId="6" fillId="0" borderId="54" xfId="0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top"/>
    </xf>
    <xf numFmtId="0" fontId="5" fillId="0" borderId="26" xfId="54" applyFont="1" applyFill="1" applyBorder="1" applyAlignment="1">
      <alignment horizontal="center" vertical="center"/>
      <protection/>
    </xf>
    <xf numFmtId="3" fontId="5" fillId="0" borderId="26" xfId="54" applyNumberFormat="1" applyFont="1" applyFill="1" applyBorder="1" applyAlignment="1">
      <alignment horizontal="center" vertical="center"/>
      <protection/>
    </xf>
    <xf numFmtId="4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6" xfId="54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42" xfId="54" applyFont="1" applyFill="1" applyBorder="1" applyAlignment="1">
      <alignment vertical="center"/>
      <protection/>
    </xf>
    <xf numFmtId="0" fontId="5" fillId="0" borderId="56" xfId="54" applyFont="1" applyFill="1" applyBorder="1" applyAlignment="1">
      <alignment vertical="center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45" xfId="54" applyFont="1" applyFill="1" applyBorder="1" applyAlignment="1">
      <alignment vertical="center"/>
      <protection/>
    </xf>
    <xf numFmtId="0" fontId="6" fillId="0" borderId="43" xfId="0" applyFont="1" applyBorder="1" applyAlignment="1">
      <alignment/>
    </xf>
    <xf numFmtId="4" fontId="6" fillId="0" borderId="0" xfId="0" applyNumberFormat="1" applyFont="1" applyFill="1" applyAlignment="1">
      <alignment/>
    </xf>
    <xf numFmtId="169" fontId="3" fillId="0" borderId="52" xfId="0" applyNumberFormat="1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vertical="top"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0" fontId="5" fillId="0" borderId="60" xfId="54" applyFont="1" applyFill="1" applyBorder="1" applyAlignment="1">
      <alignment horizontal="left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62" xfId="54" applyFont="1" applyFill="1" applyBorder="1" applyAlignment="1">
      <alignment horizontal="left" vertical="center" wrapText="1"/>
      <protection/>
    </xf>
    <xf numFmtId="0" fontId="5" fillId="0" borderId="63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 wrapText="1"/>
      <protection/>
    </xf>
    <xf numFmtId="0" fontId="5" fillId="0" borderId="45" xfId="54" applyFont="1" applyFill="1" applyBorder="1" applyAlignment="1">
      <alignment horizontal="left" vertical="center" wrapText="1"/>
      <protection/>
    </xf>
    <xf numFmtId="0" fontId="5" fillId="0" borderId="64" xfId="54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showGridLines="0" showZeros="0" tabSelected="1" view="pageBreakPreview" zoomScale="80" zoomScaleNormal="96" zoomScaleSheetLayoutView="80" workbookViewId="0" topLeftCell="A70">
      <selection activeCell="L86" sqref="L86"/>
    </sheetView>
  </sheetViews>
  <sheetFormatPr defaultColWidth="9.00390625" defaultRowHeight="12.75"/>
  <cols>
    <col min="1" max="1" width="4.25390625" style="37" customWidth="1"/>
    <col min="2" max="2" width="4.00390625" style="37" customWidth="1"/>
    <col min="3" max="4" width="37.75390625" style="37" customWidth="1"/>
    <col min="5" max="5" width="10.00390625" style="37" bestFit="1" customWidth="1"/>
    <col min="6" max="7" width="12.875" style="37" customWidth="1"/>
    <col min="8" max="8" width="5.875" style="37" customWidth="1"/>
    <col min="9" max="9" width="12.875" style="37" customWidth="1"/>
    <col min="10" max="10" width="11.75390625" style="37" customWidth="1"/>
    <col min="11" max="11" width="14.375" style="37" customWidth="1"/>
    <col min="12" max="16384" width="9.125" style="3" customWidth="1"/>
  </cols>
  <sheetData>
    <row r="1" spans="1:11" s="4" customFormat="1" ht="24" customHeight="1">
      <c r="A1" s="102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" customFormat="1" ht="18" customHeight="1">
      <c r="A2" s="1" t="s">
        <v>18</v>
      </c>
    </row>
    <row r="3" s="1" customFormat="1" ht="11.25" customHeight="1">
      <c r="A3" s="1" t="s">
        <v>19</v>
      </c>
    </row>
    <row r="4" spans="1:11" s="4" customFormat="1" ht="18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8" customHeight="1">
      <c r="A5" s="38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11.25" customHeight="1">
      <c r="A6" s="2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11.25" customHeight="1">
      <c r="A7" s="2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5" customFormat="1" ht="11.25" customHeight="1">
      <c r="A8" s="2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 thickBot="1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4" customFormat="1" ht="60" customHeight="1" thickBot="1">
      <c r="A10" s="16" t="s">
        <v>6</v>
      </c>
      <c r="B10" s="17" t="s">
        <v>7</v>
      </c>
      <c r="C10" s="18" t="s">
        <v>15</v>
      </c>
      <c r="D10" s="35" t="s">
        <v>1</v>
      </c>
      <c r="E10" s="18" t="s">
        <v>5</v>
      </c>
      <c r="F10" s="19" t="s">
        <v>0</v>
      </c>
      <c r="G10" s="17" t="s">
        <v>10</v>
      </c>
      <c r="H10" s="17" t="s">
        <v>8</v>
      </c>
      <c r="I10" s="17" t="s">
        <v>9</v>
      </c>
      <c r="J10" s="20" t="s">
        <v>4</v>
      </c>
      <c r="K10" s="13"/>
    </row>
    <row r="11" spans="1:11" ht="13.5" thickBot="1">
      <c r="A11" s="46" t="s">
        <v>20</v>
      </c>
      <c r="B11" s="47" t="s">
        <v>21</v>
      </c>
      <c r="C11" s="48" t="s">
        <v>22</v>
      </c>
      <c r="D11" s="48" t="s">
        <v>23</v>
      </c>
      <c r="E11" s="47" t="s">
        <v>24</v>
      </c>
      <c r="F11" s="47" t="s">
        <v>25</v>
      </c>
      <c r="G11" s="47" t="s">
        <v>26</v>
      </c>
      <c r="H11" s="47" t="s">
        <v>27</v>
      </c>
      <c r="I11" s="47" t="s">
        <v>28</v>
      </c>
      <c r="J11" s="49" t="s">
        <v>29</v>
      </c>
      <c r="K11" s="50"/>
    </row>
    <row r="12" spans="1:11" ht="4.5" customHeight="1" thickBot="1">
      <c r="A12" s="103"/>
      <c r="B12" s="104"/>
      <c r="C12" s="105"/>
      <c r="D12" s="105"/>
      <c r="E12" s="105"/>
      <c r="F12" s="105"/>
      <c r="G12" s="105"/>
      <c r="H12" s="105"/>
      <c r="I12" s="105"/>
      <c r="J12" s="104"/>
      <c r="K12" s="69"/>
    </row>
    <row r="13" spans="1:11" ht="23.25" customHeight="1">
      <c r="A13" s="123" t="s">
        <v>77</v>
      </c>
      <c r="B13" s="107"/>
      <c r="C13" s="152" t="s">
        <v>101</v>
      </c>
      <c r="D13" s="153"/>
      <c r="E13" s="153"/>
      <c r="F13" s="153"/>
      <c r="G13" s="153"/>
      <c r="H13" s="153"/>
      <c r="I13" s="154"/>
      <c r="J13" s="12"/>
      <c r="K13" s="3"/>
    </row>
    <row r="14" spans="1:11" ht="12.75" customHeight="1">
      <c r="A14" s="123"/>
      <c r="B14" s="106">
        <v>1</v>
      </c>
      <c r="C14" s="55"/>
      <c r="D14" s="56"/>
      <c r="E14" s="57" t="s">
        <v>2</v>
      </c>
      <c r="F14" s="58">
        <v>150</v>
      </c>
      <c r="G14" s="26"/>
      <c r="H14" s="27"/>
      <c r="I14" s="28">
        <f>F14*G14</f>
        <v>0</v>
      </c>
      <c r="J14" s="12"/>
      <c r="K14" s="3"/>
    </row>
    <row r="15" spans="1:11" ht="22.5" customHeight="1">
      <c r="A15" s="123"/>
      <c r="B15" s="107"/>
      <c r="C15" s="149" t="s">
        <v>100</v>
      </c>
      <c r="D15" s="150"/>
      <c r="E15" s="150"/>
      <c r="F15" s="150"/>
      <c r="G15" s="150"/>
      <c r="H15" s="150"/>
      <c r="I15" s="151"/>
      <c r="J15" s="12"/>
      <c r="K15" s="3"/>
    </row>
    <row r="16" spans="1:11" ht="12.75" customHeight="1">
      <c r="A16" s="123"/>
      <c r="B16" s="106">
        <f>B14+1</f>
        <v>2</v>
      </c>
      <c r="C16" s="55"/>
      <c r="D16" s="56"/>
      <c r="E16" s="57" t="s">
        <v>2</v>
      </c>
      <c r="F16" s="58">
        <v>750</v>
      </c>
      <c r="G16" s="26"/>
      <c r="H16" s="27"/>
      <c r="I16" s="28">
        <f>F16*G16</f>
        <v>0</v>
      </c>
      <c r="J16" s="12"/>
      <c r="K16" s="3"/>
    </row>
    <row r="17" spans="1:11" ht="22.5" customHeight="1">
      <c r="A17" s="123"/>
      <c r="B17" s="107"/>
      <c r="C17" s="149" t="s">
        <v>102</v>
      </c>
      <c r="D17" s="150"/>
      <c r="E17" s="150"/>
      <c r="F17" s="150"/>
      <c r="G17" s="150"/>
      <c r="H17" s="150"/>
      <c r="I17" s="151"/>
      <c r="J17" s="12"/>
      <c r="K17" s="3"/>
    </row>
    <row r="18" spans="1:11" ht="12.75" customHeight="1">
      <c r="A18" s="123"/>
      <c r="B18" s="106">
        <f>B16+1</f>
        <v>3</v>
      </c>
      <c r="C18" s="55"/>
      <c r="D18" s="56"/>
      <c r="E18" s="57" t="s">
        <v>2</v>
      </c>
      <c r="F18" s="58">
        <v>300</v>
      </c>
      <c r="G18" s="26"/>
      <c r="H18" s="27"/>
      <c r="I18" s="28">
        <f>F18*G18</f>
        <v>0</v>
      </c>
      <c r="J18" s="12"/>
      <c r="K18" s="3"/>
    </row>
    <row r="19" spans="1:11" ht="22.5" customHeight="1">
      <c r="A19" s="123"/>
      <c r="B19" s="107"/>
      <c r="C19" s="149" t="s">
        <v>103</v>
      </c>
      <c r="D19" s="150"/>
      <c r="E19" s="150"/>
      <c r="F19" s="150"/>
      <c r="G19" s="150"/>
      <c r="H19" s="150"/>
      <c r="I19" s="151"/>
      <c r="J19" s="12"/>
      <c r="K19" s="3"/>
    </row>
    <row r="20" spans="1:11" ht="12.75" customHeight="1">
      <c r="A20" s="123"/>
      <c r="B20" s="106">
        <f>B18+1</f>
        <v>4</v>
      </c>
      <c r="C20" s="55"/>
      <c r="D20" s="56"/>
      <c r="E20" s="57" t="s">
        <v>2</v>
      </c>
      <c r="F20" s="58">
        <v>450</v>
      </c>
      <c r="G20" s="26"/>
      <c r="H20" s="27"/>
      <c r="I20" s="28">
        <f>F20*G20</f>
        <v>0</v>
      </c>
      <c r="J20" s="12"/>
      <c r="K20" s="3"/>
    </row>
    <row r="21" spans="1:11" ht="22.5" customHeight="1">
      <c r="A21" s="123"/>
      <c r="B21" s="107"/>
      <c r="C21" s="149" t="s">
        <v>104</v>
      </c>
      <c r="D21" s="150"/>
      <c r="E21" s="150"/>
      <c r="F21" s="150"/>
      <c r="G21" s="150"/>
      <c r="H21" s="150"/>
      <c r="I21" s="151"/>
      <c r="J21" s="12"/>
      <c r="K21" s="3"/>
    </row>
    <row r="22" spans="1:11" ht="12.75" customHeight="1">
      <c r="A22" s="123"/>
      <c r="B22" s="106">
        <f>B20+1</f>
        <v>5</v>
      </c>
      <c r="C22" s="55"/>
      <c r="D22" s="56"/>
      <c r="E22" s="57" t="s">
        <v>2</v>
      </c>
      <c r="F22" s="58">
        <v>450</v>
      </c>
      <c r="G22" s="26"/>
      <c r="H22" s="27"/>
      <c r="I22" s="28">
        <f>F22*G22</f>
        <v>0</v>
      </c>
      <c r="J22" s="12"/>
      <c r="K22" s="3"/>
    </row>
    <row r="23" spans="1:11" ht="22.5" customHeight="1">
      <c r="A23" s="123"/>
      <c r="B23" s="107"/>
      <c r="C23" s="149" t="s">
        <v>105</v>
      </c>
      <c r="D23" s="150"/>
      <c r="E23" s="150"/>
      <c r="F23" s="150"/>
      <c r="G23" s="150"/>
      <c r="H23" s="150"/>
      <c r="I23" s="151"/>
      <c r="J23" s="12"/>
      <c r="K23" s="3"/>
    </row>
    <row r="24" spans="1:11" ht="12.75" customHeight="1" thickBot="1">
      <c r="A24" s="123"/>
      <c r="B24" s="106">
        <f>B22+1</f>
        <v>6</v>
      </c>
      <c r="C24" s="55"/>
      <c r="D24" s="56"/>
      <c r="E24" s="57" t="s">
        <v>2</v>
      </c>
      <c r="F24" s="58">
        <v>600</v>
      </c>
      <c r="G24" s="26"/>
      <c r="H24" s="27"/>
      <c r="I24" s="29">
        <f>F24*G24</f>
        <v>0</v>
      </c>
      <c r="J24" s="146">
        <v>1000</v>
      </c>
      <c r="K24" s="3"/>
    </row>
    <row r="25" spans="1:11" ht="18" customHeight="1" thickBot="1">
      <c r="A25" s="31"/>
      <c r="B25" s="32"/>
      <c r="C25" s="32"/>
      <c r="D25" s="33"/>
      <c r="E25" s="8"/>
      <c r="F25" s="8" t="s">
        <v>3</v>
      </c>
      <c r="G25" s="9" t="str">
        <f>A13</f>
        <v>E1</v>
      </c>
      <c r="H25" s="10"/>
      <c r="I25" s="7">
        <f>SUM(I14:I24)</f>
        <v>0</v>
      </c>
      <c r="J25" s="147"/>
      <c r="K25" s="3"/>
    </row>
    <row r="26" spans="1:11" ht="23.25" customHeight="1">
      <c r="A26" s="123" t="s">
        <v>78</v>
      </c>
      <c r="B26" s="107"/>
      <c r="C26" s="152" t="s">
        <v>106</v>
      </c>
      <c r="D26" s="153"/>
      <c r="E26" s="153"/>
      <c r="F26" s="153"/>
      <c r="G26" s="153"/>
      <c r="H26" s="153"/>
      <c r="I26" s="154"/>
      <c r="J26" s="12"/>
      <c r="K26" s="3"/>
    </row>
    <row r="27" spans="1:11" ht="12.75" customHeight="1">
      <c r="A27" s="123"/>
      <c r="B27" s="106">
        <f>B24+1</f>
        <v>7</v>
      </c>
      <c r="C27" s="55"/>
      <c r="D27" s="56"/>
      <c r="E27" s="57" t="s">
        <v>2</v>
      </c>
      <c r="F27" s="58">
        <v>45</v>
      </c>
      <c r="G27" s="26"/>
      <c r="H27" s="27"/>
      <c r="I27" s="28">
        <f>F27*G27</f>
        <v>0</v>
      </c>
      <c r="J27" s="12"/>
      <c r="K27" s="3"/>
    </row>
    <row r="28" spans="1:11" ht="22.5" customHeight="1">
      <c r="A28" s="123"/>
      <c r="B28" s="107"/>
      <c r="C28" s="149" t="s">
        <v>107</v>
      </c>
      <c r="D28" s="150"/>
      <c r="E28" s="150"/>
      <c r="F28" s="150"/>
      <c r="G28" s="150"/>
      <c r="H28" s="150"/>
      <c r="I28" s="151"/>
      <c r="J28" s="12"/>
      <c r="K28" s="3"/>
    </row>
    <row r="29" spans="1:11" ht="12.75" customHeight="1">
      <c r="A29" s="123"/>
      <c r="B29" s="106">
        <f>B27+1</f>
        <v>8</v>
      </c>
      <c r="C29" s="55"/>
      <c r="D29" s="56"/>
      <c r="E29" s="57" t="s">
        <v>2</v>
      </c>
      <c r="F29" s="58">
        <v>45</v>
      </c>
      <c r="G29" s="26"/>
      <c r="H29" s="27"/>
      <c r="I29" s="28">
        <f>F29*G29</f>
        <v>0</v>
      </c>
      <c r="J29" s="12"/>
      <c r="K29" s="3"/>
    </row>
    <row r="30" spans="1:11" ht="22.5" customHeight="1">
      <c r="A30" s="123"/>
      <c r="B30" s="107"/>
      <c r="C30" s="149" t="s">
        <v>112</v>
      </c>
      <c r="D30" s="150"/>
      <c r="E30" s="150"/>
      <c r="F30" s="150"/>
      <c r="G30" s="150"/>
      <c r="H30" s="150"/>
      <c r="I30" s="151"/>
      <c r="J30" s="12"/>
      <c r="K30" s="3"/>
    </row>
    <row r="31" spans="1:11" ht="12.75" customHeight="1" thickBot="1">
      <c r="A31" s="123"/>
      <c r="B31" s="106">
        <f>B29+1</f>
        <v>9</v>
      </c>
      <c r="C31" s="55"/>
      <c r="D31" s="56"/>
      <c r="E31" s="57" t="s">
        <v>2</v>
      </c>
      <c r="F31" s="58">
        <v>45</v>
      </c>
      <c r="G31" s="26"/>
      <c r="H31" s="27"/>
      <c r="I31" s="29">
        <f>F31*G31</f>
        <v>0</v>
      </c>
      <c r="J31" s="146">
        <v>40</v>
      </c>
      <c r="K31" s="3"/>
    </row>
    <row r="32" spans="1:11" ht="18" customHeight="1" thickBot="1">
      <c r="A32" s="31"/>
      <c r="B32" s="32"/>
      <c r="C32" s="32"/>
      <c r="D32" s="33"/>
      <c r="E32" s="8"/>
      <c r="F32" s="8" t="s">
        <v>3</v>
      </c>
      <c r="G32" s="9" t="str">
        <f>A26</f>
        <v>E2</v>
      </c>
      <c r="H32" s="10"/>
      <c r="I32" s="7">
        <f>SUM(I27:I31)</f>
        <v>0</v>
      </c>
      <c r="J32" s="148"/>
      <c r="K32" s="3"/>
    </row>
    <row r="33" spans="1:11" ht="12.75" customHeight="1">
      <c r="A33" s="123" t="s">
        <v>79</v>
      </c>
      <c r="B33" s="108"/>
      <c r="C33" s="51" t="s">
        <v>111</v>
      </c>
      <c r="D33" s="25"/>
      <c r="E33" s="25"/>
      <c r="F33" s="25"/>
      <c r="G33" s="25"/>
      <c r="H33" s="25"/>
      <c r="I33" s="25"/>
      <c r="J33" s="11"/>
      <c r="K33" s="2"/>
    </row>
    <row r="34" spans="1:11" ht="12.75" customHeight="1" thickBot="1">
      <c r="A34" s="123"/>
      <c r="B34" s="115">
        <v>10</v>
      </c>
      <c r="C34" s="52"/>
      <c r="D34" s="52"/>
      <c r="E34" s="53" t="s">
        <v>36</v>
      </c>
      <c r="F34" s="54">
        <v>100</v>
      </c>
      <c r="G34" s="22"/>
      <c r="H34" s="23"/>
      <c r="I34" s="24">
        <f>F34*G34</f>
        <v>0</v>
      </c>
      <c r="J34" s="146">
        <v>110</v>
      </c>
      <c r="K34" s="14"/>
    </row>
    <row r="35" spans="1:11" ht="18" customHeight="1" thickBot="1">
      <c r="A35" s="31"/>
      <c r="B35" s="32"/>
      <c r="C35" s="32"/>
      <c r="D35" s="33"/>
      <c r="E35" s="34"/>
      <c r="F35" s="30" t="s">
        <v>3</v>
      </c>
      <c r="G35" s="9" t="str">
        <f>A33</f>
        <v>E3</v>
      </c>
      <c r="H35" s="10"/>
      <c r="I35" s="7">
        <f>SUM(I34)</f>
        <v>0</v>
      </c>
      <c r="J35" s="147"/>
      <c r="K35" s="15"/>
    </row>
    <row r="36" spans="1:11" ht="23.25" customHeight="1">
      <c r="A36" s="123" t="s">
        <v>108</v>
      </c>
      <c r="B36" s="108"/>
      <c r="C36" s="155" t="s">
        <v>109</v>
      </c>
      <c r="D36" s="155"/>
      <c r="E36" s="155"/>
      <c r="F36" s="155"/>
      <c r="G36" s="155"/>
      <c r="H36" s="155"/>
      <c r="I36" s="156"/>
      <c r="J36" s="11"/>
      <c r="K36" s="2"/>
    </row>
    <row r="37" spans="1:11" ht="12.75" customHeight="1" thickBot="1">
      <c r="A37" s="123"/>
      <c r="B37" s="115">
        <v>11</v>
      </c>
      <c r="C37" s="52"/>
      <c r="D37" s="52"/>
      <c r="E37" s="53" t="s">
        <v>2</v>
      </c>
      <c r="F37" s="54">
        <v>30000</v>
      </c>
      <c r="G37" s="22"/>
      <c r="H37" s="23"/>
      <c r="I37" s="24">
        <f>F37*G37</f>
        <v>0</v>
      </c>
      <c r="J37" s="146">
        <v>650</v>
      </c>
      <c r="K37" s="14"/>
    </row>
    <row r="38" spans="1:11" ht="18" customHeight="1" thickBot="1">
      <c r="A38" s="31"/>
      <c r="B38" s="32"/>
      <c r="C38" s="32"/>
      <c r="D38" s="33"/>
      <c r="E38" s="34"/>
      <c r="F38" s="30" t="s">
        <v>3</v>
      </c>
      <c r="G38" s="9" t="str">
        <f>A36</f>
        <v>E4</v>
      </c>
      <c r="H38" s="10"/>
      <c r="I38" s="7">
        <f>SUM(I37)</f>
        <v>0</v>
      </c>
      <c r="J38" s="147"/>
      <c r="K38" s="15"/>
    </row>
    <row r="39" spans="1:11" ht="24.75" customHeight="1">
      <c r="A39" s="123" t="s">
        <v>80</v>
      </c>
      <c r="B39" s="108"/>
      <c r="C39" s="155" t="s">
        <v>110</v>
      </c>
      <c r="D39" s="155"/>
      <c r="E39" s="155"/>
      <c r="F39" s="155"/>
      <c r="G39" s="155"/>
      <c r="H39" s="155"/>
      <c r="I39" s="156"/>
      <c r="J39" s="11"/>
      <c r="K39" s="2"/>
    </row>
    <row r="40" spans="1:11" ht="12.75" customHeight="1" thickBot="1">
      <c r="A40" s="123"/>
      <c r="B40" s="115">
        <v>12</v>
      </c>
      <c r="C40" s="52"/>
      <c r="D40" s="52"/>
      <c r="E40" s="53" t="s">
        <v>2</v>
      </c>
      <c r="F40" s="54">
        <v>1500</v>
      </c>
      <c r="G40" s="22"/>
      <c r="H40" s="23"/>
      <c r="I40" s="24">
        <f>F40*G40</f>
        <v>0</v>
      </c>
      <c r="J40" s="146">
        <v>160</v>
      </c>
      <c r="K40" s="14"/>
    </row>
    <row r="41" spans="1:11" ht="18" customHeight="1" thickBot="1">
      <c r="A41" s="31"/>
      <c r="B41" s="32"/>
      <c r="C41" s="32"/>
      <c r="D41" s="33"/>
      <c r="E41" s="34"/>
      <c r="F41" s="30" t="s">
        <v>3</v>
      </c>
      <c r="G41" s="9" t="str">
        <f>A39</f>
        <v>E5</v>
      </c>
      <c r="H41" s="10"/>
      <c r="I41" s="7">
        <f>SUM(I40)</f>
        <v>0</v>
      </c>
      <c r="J41" s="147"/>
      <c r="K41" s="15"/>
    </row>
    <row r="42" spans="1:11" ht="12.75" customHeight="1">
      <c r="A42" s="123" t="s">
        <v>81</v>
      </c>
      <c r="B42" s="108"/>
      <c r="C42" s="51" t="s">
        <v>113</v>
      </c>
      <c r="D42" s="25"/>
      <c r="E42" s="25"/>
      <c r="F42" s="25"/>
      <c r="G42" s="25"/>
      <c r="H42" s="25"/>
      <c r="I42" s="25"/>
      <c r="J42" s="11"/>
      <c r="K42" s="2"/>
    </row>
    <row r="43" spans="1:11" ht="12.75" customHeight="1" thickBot="1">
      <c r="A43" s="123"/>
      <c r="B43" s="115">
        <v>13</v>
      </c>
      <c r="C43" s="52"/>
      <c r="D43" s="52"/>
      <c r="E43" s="53" t="s">
        <v>2</v>
      </c>
      <c r="F43" s="54">
        <v>300</v>
      </c>
      <c r="G43" s="22"/>
      <c r="H43" s="23"/>
      <c r="I43" s="24">
        <f>F43*G43</f>
        <v>0</v>
      </c>
      <c r="J43" s="146">
        <v>40</v>
      </c>
      <c r="K43" s="14"/>
    </row>
    <row r="44" spans="1:11" ht="18" customHeight="1" thickBot="1">
      <c r="A44" s="31"/>
      <c r="B44" s="32"/>
      <c r="C44" s="32"/>
      <c r="D44" s="33"/>
      <c r="E44" s="34"/>
      <c r="F44" s="30" t="s">
        <v>3</v>
      </c>
      <c r="G44" s="9" t="str">
        <f>A42</f>
        <v>E6</v>
      </c>
      <c r="H44" s="10"/>
      <c r="I44" s="7">
        <f>SUM(I43)</f>
        <v>0</v>
      </c>
      <c r="J44" s="147"/>
      <c r="K44" s="15"/>
    </row>
    <row r="45" spans="1:11" ht="23.25" customHeight="1">
      <c r="A45" s="123" t="s">
        <v>82</v>
      </c>
      <c r="B45" s="107"/>
      <c r="C45" s="152" t="s">
        <v>114</v>
      </c>
      <c r="D45" s="153"/>
      <c r="E45" s="153"/>
      <c r="F45" s="153"/>
      <c r="G45" s="153"/>
      <c r="H45" s="153"/>
      <c r="I45" s="154"/>
      <c r="J45" s="12"/>
      <c r="K45" s="3"/>
    </row>
    <row r="46" spans="1:11" ht="12.75" customHeight="1">
      <c r="A46" s="123"/>
      <c r="B46" s="106">
        <v>14</v>
      </c>
      <c r="C46" s="55"/>
      <c r="D46" s="56"/>
      <c r="E46" s="57" t="s">
        <v>2</v>
      </c>
      <c r="F46" s="58">
        <v>1200</v>
      </c>
      <c r="G46" s="26"/>
      <c r="H46" s="27"/>
      <c r="I46" s="29">
        <f>F46*G46</f>
        <v>0</v>
      </c>
      <c r="J46" s="12"/>
      <c r="K46" s="3"/>
    </row>
    <row r="47" spans="1:11" ht="22.5" customHeight="1">
      <c r="A47" s="123"/>
      <c r="B47" s="107"/>
      <c r="C47" s="149" t="s">
        <v>115</v>
      </c>
      <c r="D47" s="150"/>
      <c r="E47" s="150"/>
      <c r="F47" s="150"/>
      <c r="G47" s="150"/>
      <c r="H47" s="150"/>
      <c r="I47" s="151"/>
      <c r="J47" s="12"/>
      <c r="K47" s="3"/>
    </row>
    <row r="48" spans="1:11" ht="12.75" customHeight="1">
      <c r="A48" s="123"/>
      <c r="B48" s="106">
        <f>B46+1</f>
        <v>15</v>
      </c>
      <c r="C48" s="55"/>
      <c r="D48" s="56"/>
      <c r="E48" s="57" t="s">
        <v>2</v>
      </c>
      <c r="F48" s="58">
        <v>26000</v>
      </c>
      <c r="G48" s="26"/>
      <c r="H48" s="27"/>
      <c r="I48" s="29">
        <f>F48*G48</f>
        <v>0</v>
      </c>
      <c r="J48" s="12"/>
      <c r="K48" s="3"/>
    </row>
    <row r="49" spans="1:11" ht="22.5" customHeight="1">
      <c r="A49" s="123"/>
      <c r="B49" s="107"/>
      <c r="C49" s="149" t="s">
        <v>116</v>
      </c>
      <c r="D49" s="150"/>
      <c r="E49" s="150"/>
      <c r="F49" s="150"/>
      <c r="G49" s="150"/>
      <c r="H49" s="150"/>
      <c r="I49" s="151"/>
      <c r="J49" s="12"/>
      <c r="K49" s="3"/>
    </row>
    <row r="50" spans="1:11" ht="12.75" customHeight="1">
      <c r="A50" s="123"/>
      <c r="B50" s="106">
        <f>B48+1</f>
        <v>16</v>
      </c>
      <c r="C50" s="55"/>
      <c r="D50" s="56"/>
      <c r="E50" s="57" t="s">
        <v>2</v>
      </c>
      <c r="F50" s="58">
        <v>20400</v>
      </c>
      <c r="G50" s="26"/>
      <c r="H50" s="27"/>
      <c r="I50" s="29">
        <f>F50*G50</f>
        <v>0</v>
      </c>
      <c r="J50" s="12"/>
      <c r="K50" s="3"/>
    </row>
    <row r="51" spans="1:11" ht="22.5" customHeight="1">
      <c r="A51" s="123"/>
      <c r="B51" s="107"/>
      <c r="C51" s="149" t="s">
        <v>117</v>
      </c>
      <c r="D51" s="150"/>
      <c r="E51" s="150"/>
      <c r="F51" s="150"/>
      <c r="G51" s="150"/>
      <c r="H51" s="150"/>
      <c r="I51" s="151"/>
      <c r="J51" s="12"/>
      <c r="K51" s="3"/>
    </row>
    <row r="52" spans="1:11" ht="12.75" customHeight="1" thickBot="1">
      <c r="A52" s="123"/>
      <c r="B52" s="106">
        <f>B50+1</f>
        <v>17</v>
      </c>
      <c r="C52" s="55"/>
      <c r="D52" s="56"/>
      <c r="E52" s="57" t="s">
        <v>2</v>
      </c>
      <c r="F52" s="58">
        <v>1800</v>
      </c>
      <c r="G52" s="26"/>
      <c r="H52" s="27"/>
      <c r="I52" s="29">
        <f>F52*G52</f>
        <v>0</v>
      </c>
      <c r="J52" s="146">
        <v>100</v>
      </c>
      <c r="K52" s="3"/>
    </row>
    <row r="53" spans="1:11" ht="18" customHeight="1" thickBot="1">
      <c r="A53" s="31"/>
      <c r="B53" s="32"/>
      <c r="C53" s="32"/>
      <c r="D53" s="33"/>
      <c r="E53" s="8"/>
      <c r="F53" s="8" t="s">
        <v>3</v>
      </c>
      <c r="G53" s="9" t="str">
        <f>A45</f>
        <v>E7</v>
      </c>
      <c r="H53" s="10"/>
      <c r="I53" s="7">
        <f>SUM(I46:I52)</f>
        <v>0</v>
      </c>
      <c r="J53" s="147"/>
      <c r="K53" s="3"/>
    </row>
    <row r="54" spans="1:11" ht="23.25" customHeight="1">
      <c r="A54" s="123" t="s">
        <v>83</v>
      </c>
      <c r="B54" s="107"/>
      <c r="C54" s="152" t="s">
        <v>58</v>
      </c>
      <c r="D54" s="153"/>
      <c r="E54" s="153"/>
      <c r="F54" s="153"/>
      <c r="G54" s="153"/>
      <c r="H54" s="153"/>
      <c r="I54" s="154"/>
      <c r="J54" s="12"/>
      <c r="K54" s="3"/>
    </row>
    <row r="55" spans="1:11" ht="12.75" customHeight="1">
      <c r="A55" s="123"/>
      <c r="B55" s="106">
        <v>18</v>
      </c>
      <c r="C55" s="55"/>
      <c r="D55" s="56"/>
      <c r="E55" s="57" t="s">
        <v>2</v>
      </c>
      <c r="F55" s="58">
        <v>400</v>
      </c>
      <c r="G55" s="26"/>
      <c r="H55" s="27"/>
      <c r="I55" s="28">
        <f>F55*G55</f>
        <v>0</v>
      </c>
      <c r="J55" s="12"/>
      <c r="K55" s="3"/>
    </row>
    <row r="56" spans="1:11" ht="22.5" customHeight="1">
      <c r="A56" s="123"/>
      <c r="B56" s="107"/>
      <c r="C56" s="149" t="s">
        <v>118</v>
      </c>
      <c r="D56" s="150"/>
      <c r="E56" s="150"/>
      <c r="F56" s="150"/>
      <c r="G56" s="150"/>
      <c r="H56" s="150"/>
      <c r="I56" s="151"/>
      <c r="J56" s="12"/>
      <c r="K56" s="3"/>
    </row>
    <row r="57" spans="1:11" ht="12.75" customHeight="1" thickBot="1">
      <c r="A57" s="123"/>
      <c r="B57" s="106">
        <f>B55+1</f>
        <v>19</v>
      </c>
      <c r="C57" s="55"/>
      <c r="D57" s="56"/>
      <c r="E57" s="57" t="s">
        <v>2</v>
      </c>
      <c r="F57" s="58">
        <v>100</v>
      </c>
      <c r="G57" s="26"/>
      <c r="H57" s="27"/>
      <c r="I57" s="29">
        <f>F57*G57</f>
        <v>0</v>
      </c>
      <c r="J57" s="146">
        <v>150</v>
      </c>
      <c r="K57" s="3"/>
    </row>
    <row r="58" spans="1:11" ht="18" customHeight="1" thickBot="1">
      <c r="A58" s="31"/>
      <c r="B58" s="32"/>
      <c r="C58" s="32"/>
      <c r="D58" s="33"/>
      <c r="E58" s="8"/>
      <c r="F58" s="8" t="s">
        <v>3</v>
      </c>
      <c r="G58" s="9" t="str">
        <f>A54</f>
        <v>E8</v>
      </c>
      <c r="H58" s="10"/>
      <c r="I58" s="7">
        <f>SUM(I55:I57)</f>
        <v>0</v>
      </c>
      <c r="J58" s="147"/>
      <c r="K58" s="3"/>
    </row>
    <row r="59" spans="1:11" ht="45.75" customHeight="1">
      <c r="A59" s="123" t="s">
        <v>84</v>
      </c>
      <c r="B59" s="108"/>
      <c r="C59" s="155" t="s">
        <v>119</v>
      </c>
      <c r="D59" s="155"/>
      <c r="E59" s="155"/>
      <c r="F59" s="155"/>
      <c r="G59" s="155"/>
      <c r="H59" s="155"/>
      <c r="I59" s="156"/>
      <c r="J59" s="11"/>
      <c r="K59" s="2"/>
    </row>
    <row r="60" spans="1:11" ht="12.75" customHeight="1" thickBot="1">
      <c r="A60" s="123"/>
      <c r="B60" s="115">
        <v>20</v>
      </c>
      <c r="C60" s="52"/>
      <c r="D60" s="52"/>
      <c r="E60" s="53" t="s">
        <v>2</v>
      </c>
      <c r="F60" s="54">
        <v>1500</v>
      </c>
      <c r="G60" s="22"/>
      <c r="H60" s="23"/>
      <c r="I60" s="24">
        <f>F60*G60</f>
        <v>0</v>
      </c>
      <c r="J60" s="146">
        <v>50</v>
      </c>
      <c r="K60" s="14"/>
    </row>
    <row r="61" spans="1:11" ht="18" customHeight="1" thickBot="1">
      <c r="A61" s="31"/>
      <c r="B61" s="32"/>
      <c r="C61" s="32"/>
      <c r="D61" s="33"/>
      <c r="E61" s="34"/>
      <c r="F61" s="30" t="s">
        <v>3</v>
      </c>
      <c r="G61" s="9" t="str">
        <f>A59</f>
        <v>E9</v>
      </c>
      <c r="H61" s="10"/>
      <c r="I61" s="7">
        <f>SUM(I60)</f>
        <v>0</v>
      </c>
      <c r="J61" s="147"/>
      <c r="K61" s="15"/>
    </row>
    <row r="62" spans="1:11" ht="36" customHeight="1">
      <c r="A62" s="123" t="s">
        <v>85</v>
      </c>
      <c r="B62" s="108"/>
      <c r="C62" s="155" t="s">
        <v>120</v>
      </c>
      <c r="D62" s="155"/>
      <c r="E62" s="155"/>
      <c r="F62" s="155"/>
      <c r="G62" s="155"/>
      <c r="H62" s="155"/>
      <c r="I62" s="156"/>
      <c r="J62" s="11"/>
      <c r="K62" s="2"/>
    </row>
    <row r="63" spans="1:11" ht="12.75" customHeight="1" thickBot="1">
      <c r="A63" s="123"/>
      <c r="B63" s="115">
        <v>21</v>
      </c>
      <c r="C63" s="52"/>
      <c r="D63" s="52"/>
      <c r="E63" s="53" t="s">
        <v>2</v>
      </c>
      <c r="F63" s="54">
        <v>120</v>
      </c>
      <c r="G63" s="22"/>
      <c r="H63" s="23"/>
      <c r="I63" s="24">
        <f>F63*G63</f>
        <v>0</v>
      </c>
      <c r="J63" s="146">
        <v>300</v>
      </c>
      <c r="K63" s="14"/>
    </row>
    <row r="64" spans="1:11" ht="18" customHeight="1" thickBot="1">
      <c r="A64" s="31"/>
      <c r="B64" s="32"/>
      <c r="C64" s="32"/>
      <c r="D64" s="33"/>
      <c r="E64" s="34"/>
      <c r="F64" s="30" t="s">
        <v>3</v>
      </c>
      <c r="G64" s="9" t="str">
        <f>A62</f>
        <v>E10</v>
      </c>
      <c r="H64" s="10"/>
      <c r="I64" s="7">
        <f>SUM(I63)</f>
        <v>0</v>
      </c>
      <c r="J64" s="147"/>
      <c r="K64" s="15"/>
    </row>
    <row r="65" spans="1:11" ht="24.75" customHeight="1">
      <c r="A65" s="123" t="s">
        <v>86</v>
      </c>
      <c r="B65" s="108"/>
      <c r="C65" s="155" t="s">
        <v>121</v>
      </c>
      <c r="D65" s="155"/>
      <c r="E65" s="155"/>
      <c r="F65" s="155"/>
      <c r="G65" s="155"/>
      <c r="H65" s="155"/>
      <c r="I65" s="156"/>
      <c r="J65" s="11"/>
      <c r="K65" s="2"/>
    </row>
    <row r="66" spans="1:11" ht="12.75" customHeight="1" thickBot="1">
      <c r="A66" s="123"/>
      <c r="B66" s="115">
        <v>22</v>
      </c>
      <c r="C66" s="52"/>
      <c r="D66" s="52"/>
      <c r="E66" s="53" t="s">
        <v>2</v>
      </c>
      <c r="F66" s="54">
        <v>108</v>
      </c>
      <c r="G66" s="22"/>
      <c r="H66" s="23"/>
      <c r="I66" s="24">
        <f>F66*G66</f>
        <v>0</v>
      </c>
      <c r="J66" s="146">
        <v>400</v>
      </c>
      <c r="K66" s="14"/>
    </row>
    <row r="67" spans="1:11" ht="18" customHeight="1" thickBot="1">
      <c r="A67" s="31"/>
      <c r="B67" s="32"/>
      <c r="C67" s="32"/>
      <c r="D67" s="33"/>
      <c r="E67" s="34"/>
      <c r="F67" s="30" t="s">
        <v>3</v>
      </c>
      <c r="G67" s="9" t="str">
        <f>A65</f>
        <v>E11</v>
      </c>
      <c r="H67" s="10"/>
      <c r="I67" s="7">
        <f>SUM(I66)</f>
        <v>0</v>
      </c>
      <c r="J67" s="147"/>
      <c r="K67" s="15"/>
    </row>
    <row r="68" spans="1:11" ht="23.25" customHeight="1">
      <c r="A68" s="123" t="s">
        <v>87</v>
      </c>
      <c r="B68" s="107"/>
      <c r="C68" s="152" t="s">
        <v>122</v>
      </c>
      <c r="D68" s="153"/>
      <c r="E68" s="153"/>
      <c r="F68" s="153"/>
      <c r="G68" s="153"/>
      <c r="H68" s="153"/>
      <c r="I68" s="154"/>
      <c r="J68" s="12"/>
      <c r="K68" s="3"/>
    </row>
    <row r="69" spans="1:11" ht="12.75" customHeight="1">
      <c r="A69" s="123"/>
      <c r="B69" s="106">
        <v>23</v>
      </c>
      <c r="C69" s="55"/>
      <c r="D69" s="56"/>
      <c r="E69" s="57" t="s">
        <v>2</v>
      </c>
      <c r="F69" s="58">
        <v>900</v>
      </c>
      <c r="G69" s="26"/>
      <c r="H69" s="27"/>
      <c r="I69" s="28">
        <f>F69*G69</f>
        <v>0</v>
      </c>
      <c r="J69" s="12"/>
      <c r="K69" s="3"/>
    </row>
    <row r="70" spans="1:11" ht="22.5" customHeight="1">
      <c r="A70" s="123"/>
      <c r="B70" s="107"/>
      <c r="C70" s="149" t="s">
        <v>123</v>
      </c>
      <c r="D70" s="150"/>
      <c r="E70" s="150"/>
      <c r="F70" s="150"/>
      <c r="G70" s="150"/>
      <c r="H70" s="150"/>
      <c r="I70" s="151"/>
      <c r="J70" s="12"/>
      <c r="K70" s="3"/>
    </row>
    <row r="71" spans="1:11" ht="12.75" customHeight="1" thickBot="1">
      <c r="A71" s="123"/>
      <c r="B71" s="106">
        <f>B69+1</f>
        <v>24</v>
      </c>
      <c r="C71" s="55"/>
      <c r="D71" s="56"/>
      <c r="E71" s="57" t="s">
        <v>2</v>
      </c>
      <c r="F71" s="58">
        <v>900</v>
      </c>
      <c r="G71" s="26"/>
      <c r="H71" s="27"/>
      <c r="I71" s="29">
        <f>F71*G71</f>
        <v>0</v>
      </c>
      <c r="J71" s="146">
        <v>450</v>
      </c>
      <c r="K71" s="3"/>
    </row>
    <row r="72" spans="1:11" ht="18" customHeight="1" thickBot="1">
      <c r="A72" s="31"/>
      <c r="B72" s="32"/>
      <c r="C72" s="32"/>
      <c r="D72" s="33"/>
      <c r="E72" s="8"/>
      <c r="F72" s="8" t="s">
        <v>3</v>
      </c>
      <c r="G72" s="9" t="str">
        <f>A68</f>
        <v>E12</v>
      </c>
      <c r="H72" s="10"/>
      <c r="I72" s="7">
        <f>SUM(I69:I71)</f>
        <v>0</v>
      </c>
      <c r="J72" s="147"/>
      <c r="K72" s="3"/>
    </row>
    <row r="73" spans="1:11" ht="12.75" customHeight="1">
      <c r="A73" s="123" t="s">
        <v>88</v>
      </c>
      <c r="B73" s="108"/>
      <c r="C73" s="51" t="s">
        <v>124</v>
      </c>
      <c r="D73" s="25"/>
      <c r="E73" s="25"/>
      <c r="F73" s="25"/>
      <c r="G73" s="25"/>
      <c r="H73" s="25"/>
      <c r="I73" s="25"/>
      <c r="J73" s="11"/>
      <c r="K73" s="3"/>
    </row>
    <row r="74" spans="1:11" ht="33.75" customHeight="1">
      <c r="A74" s="123"/>
      <c r="B74" s="107"/>
      <c r="C74" s="149" t="s">
        <v>125</v>
      </c>
      <c r="D74" s="150"/>
      <c r="E74" s="150"/>
      <c r="F74" s="150"/>
      <c r="G74" s="150"/>
      <c r="H74" s="150"/>
      <c r="I74" s="151"/>
      <c r="J74" s="12"/>
      <c r="K74" s="3"/>
    </row>
    <row r="75" spans="1:11" ht="12.75" customHeight="1">
      <c r="A75" s="123"/>
      <c r="B75" s="106">
        <v>25</v>
      </c>
      <c r="C75" s="55"/>
      <c r="D75" s="56"/>
      <c r="E75" s="57" t="s">
        <v>2</v>
      </c>
      <c r="F75" s="58">
        <v>120</v>
      </c>
      <c r="G75" s="26"/>
      <c r="H75" s="27"/>
      <c r="I75" s="28">
        <f>F75*G75</f>
        <v>0</v>
      </c>
      <c r="J75" s="12"/>
      <c r="K75" s="3"/>
    </row>
    <row r="76" spans="1:11" ht="33.75" customHeight="1">
      <c r="A76" s="123"/>
      <c r="B76" s="107"/>
      <c r="C76" s="149" t="s">
        <v>126</v>
      </c>
      <c r="D76" s="150"/>
      <c r="E76" s="150"/>
      <c r="F76" s="150"/>
      <c r="G76" s="150"/>
      <c r="H76" s="150"/>
      <c r="I76" s="151"/>
      <c r="J76" s="12"/>
      <c r="K76" s="3"/>
    </row>
    <row r="77" spans="1:11" ht="12.75" customHeight="1">
      <c r="A77" s="123"/>
      <c r="B77" s="106">
        <f>B75+1</f>
        <v>26</v>
      </c>
      <c r="C77" s="55"/>
      <c r="D77" s="56"/>
      <c r="E77" s="57" t="s">
        <v>2</v>
      </c>
      <c r="F77" s="58">
        <v>6000</v>
      </c>
      <c r="G77" s="26"/>
      <c r="H77" s="27"/>
      <c r="I77" s="28">
        <f>F77*G77</f>
        <v>0</v>
      </c>
      <c r="J77" s="12"/>
      <c r="K77" s="3"/>
    </row>
    <row r="78" spans="1:11" ht="39" customHeight="1">
      <c r="A78" s="123"/>
      <c r="B78" s="107"/>
      <c r="C78" s="149" t="s">
        <v>127</v>
      </c>
      <c r="D78" s="150"/>
      <c r="E78" s="150"/>
      <c r="F78" s="150"/>
      <c r="G78" s="150"/>
      <c r="H78" s="150"/>
      <c r="I78" s="151"/>
      <c r="J78" s="12"/>
      <c r="K78" s="3"/>
    </row>
    <row r="79" spans="1:11" ht="12.75" customHeight="1">
      <c r="A79" s="123"/>
      <c r="B79" s="106">
        <f>B77+1</f>
        <v>27</v>
      </c>
      <c r="C79" s="55"/>
      <c r="D79" s="56"/>
      <c r="E79" s="57" t="s">
        <v>2</v>
      </c>
      <c r="F79" s="58">
        <v>60</v>
      </c>
      <c r="G79" s="26"/>
      <c r="H79" s="27"/>
      <c r="I79" s="28">
        <f>F79*G79</f>
        <v>0</v>
      </c>
      <c r="J79" s="12"/>
      <c r="K79" s="3"/>
    </row>
    <row r="80" spans="1:11" ht="33.75" customHeight="1">
      <c r="A80" s="123"/>
      <c r="B80" s="107"/>
      <c r="C80" s="149" t="s">
        <v>128</v>
      </c>
      <c r="D80" s="150"/>
      <c r="E80" s="150"/>
      <c r="F80" s="150"/>
      <c r="G80" s="150"/>
      <c r="H80" s="150"/>
      <c r="I80" s="151"/>
      <c r="J80" s="12"/>
      <c r="K80" s="3"/>
    </row>
    <row r="81" spans="1:11" ht="12.75" customHeight="1">
      <c r="A81" s="123"/>
      <c r="B81" s="106">
        <f>B79+1</f>
        <v>28</v>
      </c>
      <c r="C81" s="55"/>
      <c r="D81" s="56"/>
      <c r="E81" s="57" t="s">
        <v>2</v>
      </c>
      <c r="F81" s="58">
        <v>120</v>
      </c>
      <c r="G81" s="26"/>
      <c r="H81" s="27"/>
      <c r="I81" s="28">
        <f>F81*G81</f>
        <v>0</v>
      </c>
      <c r="J81" s="12"/>
      <c r="K81" s="3"/>
    </row>
    <row r="82" spans="1:11" ht="37.5" customHeight="1">
      <c r="A82" s="123"/>
      <c r="B82" s="107"/>
      <c r="C82" s="149" t="s">
        <v>221</v>
      </c>
      <c r="D82" s="150"/>
      <c r="E82" s="150"/>
      <c r="F82" s="150"/>
      <c r="G82" s="150"/>
      <c r="H82" s="150"/>
      <c r="I82" s="151"/>
      <c r="J82" s="12"/>
      <c r="K82" s="3"/>
    </row>
    <row r="83" spans="1:11" ht="12.75" customHeight="1" thickBot="1">
      <c r="A83" s="123"/>
      <c r="B83" s="106">
        <f>B81+1</f>
        <v>29</v>
      </c>
      <c r="C83" s="55"/>
      <c r="D83" s="56"/>
      <c r="E83" s="57" t="s">
        <v>2</v>
      </c>
      <c r="F83" s="58">
        <v>30</v>
      </c>
      <c r="G83" s="26"/>
      <c r="H83" s="27"/>
      <c r="I83" s="29">
        <f>F83*G83</f>
        <v>0</v>
      </c>
      <c r="J83" s="146">
        <v>900</v>
      </c>
      <c r="K83" s="3"/>
    </row>
    <row r="84" spans="1:11" ht="18" customHeight="1" thickBot="1">
      <c r="A84" s="31"/>
      <c r="B84" s="32"/>
      <c r="C84" s="32"/>
      <c r="D84" s="33"/>
      <c r="E84" s="8"/>
      <c r="F84" s="8" t="s">
        <v>3</v>
      </c>
      <c r="G84" s="9" t="str">
        <f>A73</f>
        <v>E13</v>
      </c>
      <c r="H84" s="10"/>
      <c r="I84" s="7">
        <f>SUM(I75:I83)</f>
        <v>0</v>
      </c>
      <c r="J84" s="147"/>
      <c r="K84" s="3"/>
    </row>
    <row r="85" spans="1:11" ht="12.75" customHeight="1">
      <c r="A85" s="123" t="s">
        <v>89</v>
      </c>
      <c r="B85" s="108"/>
      <c r="C85" s="51" t="s">
        <v>129</v>
      </c>
      <c r="D85" s="25"/>
      <c r="E85" s="25"/>
      <c r="F85" s="25"/>
      <c r="G85" s="25"/>
      <c r="H85" s="25"/>
      <c r="I85" s="25"/>
      <c r="J85" s="11"/>
      <c r="K85" s="3"/>
    </row>
    <row r="86" spans="1:11" ht="54" customHeight="1">
      <c r="A86" s="123"/>
      <c r="B86" s="107"/>
      <c r="C86" s="149" t="s">
        <v>208</v>
      </c>
      <c r="D86" s="150"/>
      <c r="E86" s="150"/>
      <c r="F86" s="150"/>
      <c r="G86" s="150"/>
      <c r="H86" s="150"/>
      <c r="I86" s="151"/>
      <c r="J86" s="12"/>
      <c r="K86" s="3"/>
    </row>
    <row r="87" spans="1:11" ht="12.75" customHeight="1">
      <c r="A87" s="123"/>
      <c r="B87" s="106">
        <v>30</v>
      </c>
      <c r="C87" s="55"/>
      <c r="D87" s="56"/>
      <c r="E87" s="57" t="s">
        <v>2</v>
      </c>
      <c r="F87" s="58">
        <v>60</v>
      </c>
      <c r="G87" s="26"/>
      <c r="H87" s="27"/>
      <c r="I87" s="28">
        <f>F87*G87</f>
        <v>0</v>
      </c>
      <c r="J87" s="12"/>
      <c r="K87" s="3"/>
    </row>
    <row r="88" spans="1:11" ht="52.5" customHeight="1">
      <c r="A88" s="123"/>
      <c r="B88" s="107"/>
      <c r="C88" s="149" t="s">
        <v>130</v>
      </c>
      <c r="D88" s="150"/>
      <c r="E88" s="150"/>
      <c r="F88" s="150"/>
      <c r="G88" s="150"/>
      <c r="H88" s="150"/>
      <c r="I88" s="151"/>
      <c r="J88" s="12"/>
      <c r="K88" s="3"/>
    </row>
    <row r="89" spans="1:11" ht="12.75" customHeight="1">
      <c r="A89" s="123"/>
      <c r="B89" s="106">
        <f>B87+1</f>
        <v>31</v>
      </c>
      <c r="C89" s="55"/>
      <c r="D89" s="56"/>
      <c r="E89" s="57" t="s">
        <v>2</v>
      </c>
      <c r="F89" s="58">
        <v>45</v>
      </c>
      <c r="G89" s="26"/>
      <c r="H89" s="27"/>
      <c r="I89" s="28">
        <f>F89*G89</f>
        <v>0</v>
      </c>
      <c r="J89" s="12"/>
      <c r="K89" s="3"/>
    </row>
    <row r="90" spans="1:11" ht="38.25" customHeight="1">
      <c r="A90" s="123"/>
      <c r="B90" s="107"/>
      <c r="C90" s="149" t="s">
        <v>209</v>
      </c>
      <c r="D90" s="150"/>
      <c r="E90" s="150"/>
      <c r="F90" s="150"/>
      <c r="G90" s="150"/>
      <c r="H90" s="150"/>
      <c r="I90" s="151"/>
      <c r="J90" s="12"/>
      <c r="K90" s="3"/>
    </row>
    <row r="91" spans="1:11" ht="12.75" customHeight="1">
      <c r="A91" s="123"/>
      <c r="B91" s="106">
        <f>B89+1</f>
        <v>32</v>
      </c>
      <c r="C91" s="55"/>
      <c r="D91" s="56"/>
      <c r="E91" s="57" t="s">
        <v>2</v>
      </c>
      <c r="F91" s="58">
        <v>60</v>
      </c>
      <c r="G91" s="26"/>
      <c r="H91" s="27"/>
      <c r="I91" s="28">
        <f>F91*G91</f>
        <v>0</v>
      </c>
      <c r="J91" s="12"/>
      <c r="K91" s="3"/>
    </row>
    <row r="92" spans="1:11" ht="39" customHeight="1">
      <c r="A92" s="123"/>
      <c r="B92" s="107"/>
      <c r="C92" s="149" t="s">
        <v>210</v>
      </c>
      <c r="D92" s="150"/>
      <c r="E92" s="150"/>
      <c r="F92" s="150"/>
      <c r="G92" s="150"/>
      <c r="H92" s="150"/>
      <c r="I92" s="151"/>
      <c r="J92" s="12"/>
      <c r="K92" s="3"/>
    </row>
    <row r="93" spans="1:11" ht="12.75" customHeight="1">
      <c r="A93" s="123"/>
      <c r="B93" s="106">
        <f>B91+1</f>
        <v>33</v>
      </c>
      <c r="C93" s="55"/>
      <c r="D93" s="56"/>
      <c r="E93" s="57" t="s">
        <v>2</v>
      </c>
      <c r="F93" s="58">
        <v>60</v>
      </c>
      <c r="G93" s="26"/>
      <c r="H93" s="27"/>
      <c r="I93" s="28">
        <f>F93*G93</f>
        <v>0</v>
      </c>
      <c r="J93" s="12"/>
      <c r="K93" s="3"/>
    </row>
    <row r="94" spans="1:11" ht="47.25" customHeight="1">
      <c r="A94" s="123"/>
      <c r="B94" s="107"/>
      <c r="C94" s="149" t="s">
        <v>211</v>
      </c>
      <c r="D94" s="150"/>
      <c r="E94" s="150"/>
      <c r="F94" s="150"/>
      <c r="G94" s="150"/>
      <c r="H94" s="150"/>
      <c r="I94" s="151"/>
      <c r="J94" s="12"/>
      <c r="K94" s="3"/>
    </row>
    <row r="95" spans="1:11" ht="12.75" customHeight="1" thickBot="1">
      <c r="A95" s="123"/>
      <c r="B95" s="106">
        <f>B93+1</f>
        <v>34</v>
      </c>
      <c r="C95" s="55"/>
      <c r="D95" s="56"/>
      <c r="E95" s="57" t="s">
        <v>2</v>
      </c>
      <c r="F95" s="58">
        <v>90</v>
      </c>
      <c r="G95" s="26"/>
      <c r="H95" s="27"/>
      <c r="I95" s="29">
        <f>F95*G95</f>
        <v>0</v>
      </c>
      <c r="J95" s="146">
        <v>1550</v>
      </c>
      <c r="K95" s="3"/>
    </row>
    <row r="96" spans="1:11" ht="18" customHeight="1" thickBot="1">
      <c r="A96" s="31"/>
      <c r="B96" s="32"/>
      <c r="C96" s="32"/>
      <c r="D96" s="33"/>
      <c r="E96" s="8"/>
      <c r="F96" s="8" t="s">
        <v>3</v>
      </c>
      <c r="G96" s="9" t="str">
        <f>A85</f>
        <v>E14</v>
      </c>
      <c r="H96" s="10"/>
      <c r="I96" s="7">
        <f>SUM(I87:I95)</f>
        <v>0</v>
      </c>
      <c r="J96" s="147"/>
      <c r="K96" s="3"/>
    </row>
    <row r="97" spans="1:11" ht="37.5" customHeight="1">
      <c r="A97" s="123" t="s">
        <v>90</v>
      </c>
      <c r="B97" s="108"/>
      <c r="C97" s="149" t="s">
        <v>131</v>
      </c>
      <c r="D97" s="150"/>
      <c r="E97" s="150"/>
      <c r="F97" s="150"/>
      <c r="G97" s="150"/>
      <c r="H97" s="150"/>
      <c r="I97" s="151"/>
      <c r="J97" s="11"/>
      <c r="K97" s="2"/>
    </row>
    <row r="98" spans="1:11" ht="12.75" customHeight="1" thickBot="1">
      <c r="A98" s="123"/>
      <c r="B98" s="115">
        <v>35</v>
      </c>
      <c r="C98" s="52"/>
      <c r="D98" s="52"/>
      <c r="E98" s="53" t="s">
        <v>2</v>
      </c>
      <c r="F98" s="54">
        <v>45</v>
      </c>
      <c r="G98" s="22"/>
      <c r="H98" s="23"/>
      <c r="I98" s="24">
        <f>F98*G98</f>
        <v>0</v>
      </c>
      <c r="J98" s="146">
        <v>300</v>
      </c>
      <c r="K98" s="14"/>
    </row>
    <row r="99" spans="1:11" ht="18" customHeight="1" thickBot="1">
      <c r="A99" s="31"/>
      <c r="B99" s="32"/>
      <c r="C99" s="32"/>
      <c r="D99" s="33"/>
      <c r="E99" s="34"/>
      <c r="F99" s="30" t="s">
        <v>3</v>
      </c>
      <c r="G99" s="9" t="str">
        <f>A97</f>
        <v>E15</v>
      </c>
      <c r="H99" s="10"/>
      <c r="I99" s="7">
        <f>SUM(I98)</f>
        <v>0</v>
      </c>
      <c r="J99" s="147"/>
      <c r="K99" s="15"/>
    </row>
    <row r="100" spans="1:11" ht="12.75" customHeight="1">
      <c r="A100" s="123" t="s">
        <v>91</v>
      </c>
      <c r="B100" s="108"/>
      <c r="C100" s="51" t="s">
        <v>132</v>
      </c>
      <c r="D100" s="25"/>
      <c r="E100" s="25"/>
      <c r="F100" s="25"/>
      <c r="G100" s="25"/>
      <c r="H100" s="25"/>
      <c r="I100" s="25"/>
      <c r="J100" s="11"/>
      <c r="K100" s="3"/>
    </row>
    <row r="101" spans="1:11" ht="86.25" customHeight="1">
      <c r="A101" s="123"/>
      <c r="B101" s="107"/>
      <c r="C101" s="149" t="s">
        <v>217</v>
      </c>
      <c r="D101" s="150"/>
      <c r="E101" s="150"/>
      <c r="F101" s="150"/>
      <c r="G101" s="150"/>
      <c r="H101" s="150"/>
      <c r="I101" s="151"/>
      <c r="J101" s="12"/>
      <c r="K101" s="3"/>
    </row>
    <row r="102" spans="1:11" ht="12.75" customHeight="1" thickBot="1">
      <c r="A102" s="123"/>
      <c r="B102" s="106">
        <v>36</v>
      </c>
      <c r="C102" s="55"/>
      <c r="D102" s="56"/>
      <c r="E102" s="57" t="s">
        <v>133</v>
      </c>
      <c r="F102" s="58">
        <v>3700</v>
      </c>
      <c r="G102" s="26"/>
      <c r="H102" s="27"/>
      <c r="I102" s="29">
        <f>F102*G102</f>
        <v>0</v>
      </c>
      <c r="J102" s="146">
        <v>1100</v>
      </c>
      <c r="K102" s="3"/>
    </row>
    <row r="103" spans="1:11" ht="18" customHeight="1" thickBot="1">
      <c r="A103" s="31"/>
      <c r="B103" s="32"/>
      <c r="C103" s="32"/>
      <c r="D103" s="33"/>
      <c r="E103" s="8"/>
      <c r="F103" s="8" t="s">
        <v>3</v>
      </c>
      <c r="G103" s="9" t="str">
        <f>A100</f>
        <v>E16</v>
      </c>
      <c r="H103" s="10"/>
      <c r="I103" s="7">
        <f>SUM(I102:I102)</f>
        <v>0</v>
      </c>
      <c r="J103" s="147"/>
      <c r="K103" s="3"/>
    </row>
    <row r="104" spans="1:11" ht="84" customHeight="1">
      <c r="A104" s="123" t="s">
        <v>92</v>
      </c>
      <c r="B104" s="107"/>
      <c r="C104" s="152" t="s">
        <v>134</v>
      </c>
      <c r="D104" s="153"/>
      <c r="E104" s="153"/>
      <c r="F104" s="153"/>
      <c r="G104" s="153"/>
      <c r="H104" s="153"/>
      <c r="I104" s="154"/>
      <c r="J104" s="12"/>
      <c r="K104" s="3"/>
    </row>
    <row r="105" spans="1:11" ht="12.75" customHeight="1">
      <c r="A105" s="123"/>
      <c r="B105" s="106">
        <v>37</v>
      </c>
      <c r="C105" s="55"/>
      <c r="D105" s="56"/>
      <c r="E105" s="57" t="s">
        <v>2</v>
      </c>
      <c r="F105" s="58">
        <v>300</v>
      </c>
      <c r="G105" s="26"/>
      <c r="H105" s="27"/>
      <c r="I105" s="28">
        <f>F105*G105</f>
        <v>0</v>
      </c>
      <c r="J105" s="12"/>
      <c r="K105" s="3"/>
    </row>
    <row r="106" spans="1:11" ht="22.5" customHeight="1">
      <c r="A106" s="123"/>
      <c r="B106" s="107"/>
      <c r="C106" s="149" t="s">
        <v>213</v>
      </c>
      <c r="D106" s="150"/>
      <c r="E106" s="150"/>
      <c r="F106" s="150"/>
      <c r="G106" s="150"/>
      <c r="H106" s="150"/>
      <c r="I106" s="151"/>
      <c r="J106" s="12"/>
      <c r="K106" s="3"/>
    </row>
    <row r="107" spans="1:11" ht="12.75" customHeight="1">
      <c r="A107" s="123"/>
      <c r="B107" s="106">
        <f>B105+1</f>
        <v>38</v>
      </c>
      <c r="C107" s="55"/>
      <c r="D107" s="56"/>
      <c r="E107" s="57" t="s">
        <v>2</v>
      </c>
      <c r="F107" s="58">
        <v>200</v>
      </c>
      <c r="G107" s="26"/>
      <c r="H107" s="27"/>
      <c r="I107" s="28">
        <f>F107*G107</f>
        <v>0</v>
      </c>
      <c r="J107" s="12"/>
      <c r="K107" s="3"/>
    </row>
    <row r="108" spans="1:11" ht="22.5" customHeight="1">
      <c r="A108" s="123"/>
      <c r="B108" s="107"/>
      <c r="C108" s="149" t="s">
        <v>214</v>
      </c>
      <c r="D108" s="150"/>
      <c r="E108" s="150"/>
      <c r="F108" s="150"/>
      <c r="G108" s="150"/>
      <c r="H108" s="150"/>
      <c r="I108" s="151"/>
      <c r="J108" s="12"/>
      <c r="K108" s="3"/>
    </row>
    <row r="109" spans="1:11" ht="12.75" customHeight="1">
      <c r="A109" s="123"/>
      <c r="B109" s="106">
        <f>B107+1</f>
        <v>39</v>
      </c>
      <c r="C109" s="55"/>
      <c r="D109" s="56"/>
      <c r="E109" s="57" t="s">
        <v>2</v>
      </c>
      <c r="F109" s="58">
        <v>300</v>
      </c>
      <c r="G109" s="26"/>
      <c r="H109" s="27"/>
      <c r="I109" s="28">
        <f>F109*G109</f>
        <v>0</v>
      </c>
      <c r="J109" s="12"/>
      <c r="K109" s="3"/>
    </row>
    <row r="110" spans="1:11" ht="22.5" customHeight="1">
      <c r="A110" s="123"/>
      <c r="B110" s="107"/>
      <c r="C110" s="149" t="s">
        <v>215</v>
      </c>
      <c r="D110" s="150"/>
      <c r="E110" s="150"/>
      <c r="F110" s="150"/>
      <c r="G110" s="150"/>
      <c r="H110" s="150"/>
      <c r="I110" s="151"/>
      <c r="J110" s="12"/>
      <c r="K110" s="3"/>
    </row>
    <row r="111" spans="1:11" ht="12.75" customHeight="1" thickBot="1">
      <c r="A111" s="123"/>
      <c r="B111" s="106">
        <f>B109+1</f>
        <v>40</v>
      </c>
      <c r="C111" s="55"/>
      <c r="D111" s="56"/>
      <c r="E111" s="57" t="s">
        <v>2</v>
      </c>
      <c r="F111" s="58">
        <v>50</v>
      </c>
      <c r="G111" s="26"/>
      <c r="H111" s="27"/>
      <c r="I111" s="29">
        <f>F111*G111</f>
        <v>0</v>
      </c>
      <c r="J111" s="146">
        <v>700</v>
      </c>
      <c r="K111" s="3"/>
    </row>
    <row r="112" spans="1:11" ht="18" customHeight="1" thickBot="1">
      <c r="A112" s="31"/>
      <c r="B112" s="32"/>
      <c r="C112" s="32"/>
      <c r="D112" s="33"/>
      <c r="E112" s="8"/>
      <c r="F112" s="8" t="s">
        <v>3</v>
      </c>
      <c r="G112" s="9" t="str">
        <f>A104</f>
        <v>E17</v>
      </c>
      <c r="H112" s="10"/>
      <c r="I112" s="7">
        <f>SUM(I105:I111)</f>
        <v>0</v>
      </c>
      <c r="J112" s="147"/>
      <c r="K112" s="3"/>
    </row>
    <row r="113" spans="1:11" ht="23.25" customHeight="1">
      <c r="A113" s="123" t="s">
        <v>93</v>
      </c>
      <c r="B113" s="107"/>
      <c r="C113" s="152" t="s">
        <v>216</v>
      </c>
      <c r="D113" s="153"/>
      <c r="E113" s="153"/>
      <c r="F113" s="153"/>
      <c r="G113" s="153"/>
      <c r="H113" s="153"/>
      <c r="I113" s="154"/>
      <c r="J113" s="12"/>
      <c r="K113" s="3"/>
    </row>
    <row r="114" spans="1:11" ht="12.75" customHeight="1">
      <c r="A114" s="123"/>
      <c r="B114" s="106">
        <v>41</v>
      </c>
      <c r="C114" s="55"/>
      <c r="D114" s="56"/>
      <c r="E114" s="57" t="s">
        <v>2</v>
      </c>
      <c r="F114" s="58">
        <v>120</v>
      </c>
      <c r="G114" s="26"/>
      <c r="H114" s="27"/>
      <c r="I114" s="28">
        <f>F114*G114</f>
        <v>0</v>
      </c>
      <c r="J114" s="12"/>
      <c r="K114" s="3"/>
    </row>
    <row r="115" spans="1:11" ht="24.75" customHeight="1">
      <c r="A115" s="123"/>
      <c r="B115" s="107"/>
      <c r="C115" s="149" t="s">
        <v>135</v>
      </c>
      <c r="D115" s="150"/>
      <c r="E115" s="150"/>
      <c r="F115" s="150"/>
      <c r="G115" s="150"/>
      <c r="H115" s="150"/>
      <c r="I115" s="151"/>
      <c r="J115" s="12"/>
      <c r="K115" s="3"/>
    </row>
    <row r="116" spans="1:11" ht="12.75" customHeight="1" thickBot="1">
      <c r="A116" s="123"/>
      <c r="B116" s="106">
        <f>B114+1</f>
        <v>42</v>
      </c>
      <c r="C116" s="55"/>
      <c r="D116" s="56"/>
      <c r="E116" s="57" t="s">
        <v>2</v>
      </c>
      <c r="F116" s="58">
        <v>360</v>
      </c>
      <c r="G116" s="26"/>
      <c r="H116" s="27"/>
      <c r="I116" s="29">
        <f>F116*G116</f>
        <v>0</v>
      </c>
      <c r="J116" s="146">
        <v>4300</v>
      </c>
      <c r="K116" s="3"/>
    </row>
    <row r="117" spans="1:11" ht="18" customHeight="1" thickBot="1">
      <c r="A117" s="31"/>
      <c r="B117" s="32"/>
      <c r="C117" s="32"/>
      <c r="D117" s="33"/>
      <c r="E117" s="8"/>
      <c r="F117" s="8" t="s">
        <v>3</v>
      </c>
      <c r="G117" s="9" t="str">
        <f>A113</f>
        <v>E18</v>
      </c>
      <c r="H117" s="10"/>
      <c r="I117" s="7">
        <f>SUM(I114:I116)</f>
        <v>0</v>
      </c>
      <c r="J117" s="147"/>
      <c r="K117" s="3"/>
    </row>
    <row r="118" spans="1:11" ht="51" customHeight="1">
      <c r="A118" s="123" t="s">
        <v>94</v>
      </c>
      <c r="B118" s="107"/>
      <c r="C118" s="152" t="s">
        <v>136</v>
      </c>
      <c r="D118" s="153"/>
      <c r="E118" s="153"/>
      <c r="F118" s="153"/>
      <c r="G118" s="153"/>
      <c r="H118" s="153"/>
      <c r="I118" s="154"/>
      <c r="J118" s="12"/>
      <c r="K118" s="3"/>
    </row>
    <row r="119" spans="1:11" ht="12.75" customHeight="1">
      <c r="A119" s="123"/>
      <c r="B119" s="106">
        <v>43</v>
      </c>
      <c r="C119" s="55"/>
      <c r="D119" s="56"/>
      <c r="E119" s="57" t="s">
        <v>2</v>
      </c>
      <c r="F119" s="58">
        <v>280</v>
      </c>
      <c r="G119" s="26"/>
      <c r="H119" s="27"/>
      <c r="I119" s="28">
        <f>F119*G119</f>
        <v>0</v>
      </c>
      <c r="J119" s="12"/>
      <c r="K119" s="3"/>
    </row>
    <row r="120" spans="1:11" ht="36" customHeight="1">
      <c r="A120" s="123"/>
      <c r="B120" s="107"/>
      <c r="C120" s="149" t="s">
        <v>137</v>
      </c>
      <c r="D120" s="150"/>
      <c r="E120" s="150"/>
      <c r="F120" s="150"/>
      <c r="G120" s="150"/>
      <c r="H120" s="150"/>
      <c r="I120" s="151"/>
      <c r="J120" s="12"/>
      <c r="K120" s="3"/>
    </row>
    <row r="121" spans="1:11" ht="12.75" customHeight="1" thickBot="1">
      <c r="A121" s="123"/>
      <c r="B121" s="106">
        <f>B119+1</f>
        <v>44</v>
      </c>
      <c r="C121" s="55"/>
      <c r="D121" s="56"/>
      <c r="E121" s="57" t="s">
        <v>2</v>
      </c>
      <c r="F121" s="58">
        <v>580</v>
      </c>
      <c r="G121" s="26"/>
      <c r="H121" s="27"/>
      <c r="I121" s="29">
        <f>F121*G121</f>
        <v>0</v>
      </c>
      <c r="J121" s="146">
        <v>2550</v>
      </c>
      <c r="K121" s="3"/>
    </row>
    <row r="122" spans="1:11" ht="18" customHeight="1" thickBot="1">
      <c r="A122" s="31"/>
      <c r="B122" s="32"/>
      <c r="C122" s="32"/>
      <c r="D122" s="33"/>
      <c r="E122" s="8"/>
      <c r="F122" s="8" t="s">
        <v>3</v>
      </c>
      <c r="G122" s="9" t="str">
        <f>A118</f>
        <v>E19</v>
      </c>
      <c r="H122" s="10"/>
      <c r="I122" s="7">
        <f>SUM(I119:I121)</f>
        <v>0</v>
      </c>
      <c r="J122" s="147"/>
      <c r="K122" s="3"/>
    </row>
    <row r="123" spans="1:11" ht="12.75" customHeight="1">
      <c r="A123" s="123" t="s">
        <v>95</v>
      </c>
      <c r="B123" s="108"/>
      <c r="C123" s="51" t="s">
        <v>138</v>
      </c>
      <c r="D123" s="25"/>
      <c r="E123" s="25"/>
      <c r="F123" s="25"/>
      <c r="G123" s="25"/>
      <c r="H123" s="25"/>
      <c r="I123" s="25"/>
      <c r="J123" s="11"/>
      <c r="K123" s="3"/>
    </row>
    <row r="124" spans="1:11" ht="12.75">
      <c r="A124" s="123"/>
      <c r="B124" s="107"/>
      <c r="C124" s="149" t="s">
        <v>212</v>
      </c>
      <c r="D124" s="150"/>
      <c r="E124" s="150"/>
      <c r="F124" s="150"/>
      <c r="G124" s="150"/>
      <c r="H124" s="150"/>
      <c r="I124" s="151"/>
      <c r="J124" s="12"/>
      <c r="K124" s="3"/>
    </row>
    <row r="125" spans="1:11" ht="12.75" customHeight="1">
      <c r="A125" s="123"/>
      <c r="B125" s="106">
        <v>45</v>
      </c>
      <c r="C125" s="55"/>
      <c r="D125" s="56"/>
      <c r="E125" s="57" t="s">
        <v>36</v>
      </c>
      <c r="F125" s="58">
        <v>2000</v>
      </c>
      <c r="G125" s="26"/>
      <c r="H125" s="27"/>
      <c r="I125" s="28">
        <f>F125*G125</f>
        <v>0</v>
      </c>
      <c r="J125" s="12"/>
      <c r="K125" s="3"/>
    </row>
    <row r="126" spans="1:11" ht="12.75">
      <c r="A126" s="123"/>
      <c r="B126" s="107"/>
      <c r="C126" s="149" t="s">
        <v>139</v>
      </c>
      <c r="D126" s="150"/>
      <c r="E126" s="150"/>
      <c r="F126" s="150"/>
      <c r="G126" s="150"/>
      <c r="H126" s="150"/>
      <c r="I126" s="151"/>
      <c r="J126" s="12"/>
      <c r="K126" s="3"/>
    </row>
    <row r="127" spans="1:11" ht="12.75" customHeight="1">
      <c r="A127" s="123"/>
      <c r="B127" s="106">
        <f>B125+1</f>
        <v>46</v>
      </c>
      <c r="C127" s="55"/>
      <c r="D127" s="56"/>
      <c r="E127" s="57" t="s">
        <v>36</v>
      </c>
      <c r="F127" s="58">
        <v>5500</v>
      </c>
      <c r="G127" s="26"/>
      <c r="H127" s="27"/>
      <c r="I127" s="28">
        <f>F127*G127</f>
        <v>0</v>
      </c>
      <c r="J127" s="12"/>
      <c r="K127" s="3"/>
    </row>
    <row r="128" spans="1:11" ht="12.75">
      <c r="A128" s="123"/>
      <c r="B128" s="107"/>
      <c r="C128" s="149" t="s">
        <v>154</v>
      </c>
      <c r="D128" s="150"/>
      <c r="E128" s="150"/>
      <c r="F128" s="150"/>
      <c r="G128" s="150"/>
      <c r="H128" s="150"/>
      <c r="I128" s="151"/>
      <c r="J128" s="12"/>
      <c r="K128" s="3"/>
    </row>
    <row r="129" spans="1:11" ht="12.75" customHeight="1" thickBot="1">
      <c r="A129" s="123"/>
      <c r="B129" s="106">
        <f>B127+1</f>
        <v>47</v>
      </c>
      <c r="C129" s="55"/>
      <c r="D129" s="56"/>
      <c r="E129" s="57" t="s">
        <v>36</v>
      </c>
      <c r="F129" s="58">
        <v>1500</v>
      </c>
      <c r="G129" s="26"/>
      <c r="H129" s="27"/>
      <c r="I129" s="29">
        <f>F129*G129</f>
        <v>0</v>
      </c>
      <c r="J129" s="146">
        <v>160</v>
      </c>
      <c r="K129" s="3"/>
    </row>
    <row r="130" spans="1:11" ht="18" customHeight="1" thickBot="1">
      <c r="A130" s="31"/>
      <c r="B130" s="32"/>
      <c r="C130" s="32"/>
      <c r="D130" s="33"/>
      <c r="E130" s="8"/>
      <c r="F130" s="8" t="s">
        <v>3</v>
      </c>
      <c r="G130" s="9" t="str">
        <f>A123</f>
        <v>E20</v>
      </c>
      <c r="H130" s="10"/>
      <c r="I130" s="7">
        <f>SUM(I125:I129)</f>
        <v>0</v>
      </c>
      <c r="J130" s="147"/>
      <c r="K130" s="3"/>
    </row>
    <row r="131" spans="1:11" ht="23.25" customHeight="1">
      <c r="A131" s="123" t="s">
        <v>96</v>
      </c>
      <c r="B131" s="107"/>
      <c r="C131" s="152" t="s">
        <v>140</v>
      </c>
      <c r="D131" s="153"/>
      <c r="E131" s="153"/>
      <c r="F131" s="153"/>
      <c r="G131" s="153"/>
      <c r="H131" s="153"/>
      <c r="I131" s="154"/>
      <c r="J131" s="12"/>
      <c r="K131" s="3"/>
    </row>
    <row r="132" spans="1:11" ht="12.75" customHeight="1">
      <c r="A132" s="123"/>
      <c r="B132" s="106">
        <v>48</v>
      </c>
      <c r="C132" s="55"/>
      <c r="D132" s="56"/>
      <c r="E132" s="57" t="s">
        <v>36</v>
      </c>
      <c r="F132" s="58">
        <v>7500</v>
      </c>
      <c r="G132" s="26"/>
      <c r="H132" s="27"/>
      <c r="I132" s="29">
        <f>F132*G132</f>
        <v>0</v>
      </c>
      <c r="J132" s="12"/>
      <c r="K132" s="3"/>
    </row>
    <row r="133" spans="1:11" ht="22.5" customHeight="1">
      <c r="A133" s="123"/>
      <c r="B133" s="107"/>
      <c r="C133" s="149" t="s">
        <v>141</v>
      </c>
      <c r="D133" s="150"/>
      <c r="E133" s="150"/>
      <c r="F133" s="150"/>
      <c r="G133" s="150"/>
      <c r="H133" s="150"/>
      <c r="I133" s="151"/>
      <c r="J133" s="12"/>
      <c r="K133" s="3"/>
    </row>
    <row r="134" spans="1:11" ht="12.75" customHeight="1">
      <c r="A134" s="123"/>
      <c r="B134" s="106">
        <f>B132+1</f>
        <v>49</v>
      </c>
      <c r="C134" s="55"/>
      <c r="D134" s="56"/>
      <c r="E134" s="57" t="s">
        <v>2</v>
      </c>
      <c r="F134" s="58">
        <v>700</v>
      </c>
      <c r="G134" s="26"/>
      <c r="H134" s="27"/>
      <c r="I134" s="29">
        <f>F134*G134</f>
        <v>0</v>
      </c>
      <c r="J134" s="12"/>
      <c r="K134" s="3"/>
    </row>
    <row r="135" spans="1:11" ht="22.5" customHeight="1">
      <c r="A135" s="123"/>
      <c r="B135" s="107"/>
      <c r="C135" s="149" t="s">
        <v>57</v>
      </c>
      <c r="D135" s="150"/>
      <c r="E135" s="150"/>
      <c r="F135" s="150"/>
      <c r="G135" s="150"/>
      <c r="H135" s="150"/>
      <c r="I135" s="151"/>
      <c r="J135" s="12"/>
      <c r="K135" s="3"/>
    </row>
    <row r="136" spans="1:11" ht="12.75" customHeight="1">
      <c r="A136" s="123"/>
      <c r="B136" s="106">
        <f>B134+1</f>
        <v>50</v>
      </c>
      <c r="C136" s="55"/>
      <c r="D136" s="56"/>
      <c r="E136" s="57" t="s">
        <v>2</v>
      </c>
      <c r="F136" s="58">
        <v>3000</v>
      </c>
      <c r="G136" s="26"/>
      <c r="H136" s="27"/>
      <c r="I136" s="29">
        <f>F136*G136</f>
        <v>0</v>
      </c>
      <c r="J136" s="12"/>
      <c r="K136" s="3"/>
    </row>
    <row r="137" spans="1:11" ht="22.5" customHeight="1">
      <c r="A137" s="123"/>
      <c r="B137" s="107"/>
      <c r="C137" s="149" t="s">
        <v>57</v>
      </c>
      <c r="D137" s="150"/>
      <c r="E137" s="150"/>
      <c r="F137" s="150"/>
      <c r="G137" s="150"/>
      <c r="H137" s="150"/>
      <c r="I137" s="151"/>
      <c r="J137" s="12"/>
      <c r="K137" s="3"/>
    </row>
    <row r="138" spans="1:11" ht="12.75" customHeight="1">
      <c r="A138" s="123"/>
      <c r="B138" s="106">
        <f>B136+1</f>
        <v>51</v>
      </c>
      <c r="C138" s="55"/>
      <c r="D138" s="56"/>
      <c r="E138" s="57" t="s">
        <v>2</v>
      </c>
      <c r="F138" s="58">
        <v>800</v>
      </c>
      <c r="G138" s="26"/>
      <c r="H138" s="27"/>
      <c r="I138" s="29">
        <f>F138*G138</f>
        <v>0</v>
      </c>
      <c r="J138" s="12"/>
      <c r="K138" s="3"/>
    </row>
    <row r="139" spans="1:11" ht="22.5" customHeight="1">
      <c r="A139" s="123"/>
      <c r="B139" s="107"/>
      <c r="C139" s="149" t="s">
        <v>142</v>
      </c>
      <c r="D139" s="150"/>
      <c r="E139" s="150"/>
      <c r="F139" s="150"/>
      <c r="G139" s="150"/>
      <c r="H139" s="150"/>
      <c r="I139" s="151"/>
      <c r="J139" s="12"/>
      <c r="K139" s="3"/>
    </row>
    <row r="140" spans="1:11" ht="12.75" customHeight="1" thickBot="1">
      <c r="A140" s="123"/>
      <c r="B140" s="106">
        <f>B138+1</f>
        <v>52</v>
      </c>
      <c r="C140" s="55"/>
      <c r="D140" s="56"/>
      <c r="E140" s="57" t="s">
        <v>2</v>
      </c>
      <c r="F140" s="58">
        <v>4000</v>
      </c>
      <c r="G140" s="26"/>
      <c r="H140" s="27"/>
      <c r="I140" s="29">
        <f>F140*G140</f>
        <v>0</v>
      </c>
      <c r="J140" s="146">
        <v>300</v>
      </c>
      <c r="K140" s="3"/>
    </row>
    <row r="141" spans="1:11" ht="18" customHeight="1" thickBot="1">
      <c r="A141" s="31"/>
      <c r="B141" s="32"/>
      <c r="C141" s="32"/>
      <c r="D141" s="33"/>
      <c r="E141" s="8"/>
      <c r="F141" s="8" t="s">
        <v>3</v>
      </c>
      <c r="G141" s="9" t="str">
        <f>A131</f>
        <v>E21</v>
      </c>
      <c r="H141" s="10"/>
      <c r="I141" s="7">
        <f>SUM(I132:I140)</f>
        <v>0</v>
      </c>
      <c r="J141" s="147"/>
      <c r="K141" s="3"/>
    </row>
    <row r="142" spans="1:11" ht="39.75" customHeight="1">
      <c r="A142" s="123" t="s">
        <v>97</v>
      </c>
      <c r="B142" s="108"/>
      <c r="C142" s="149" t="s">
        <v>143</v>
      </c>
      <c r="D142" s="150"/>
      <c r="E142" s="150"/>
      <c r="F142" s="150"/>
      <c r="G142" s="150"/>
      <c r="H142" s="150"/>
      <c r="I142" s="151"/>
      <c r="J142" s="11"/>
      <c r="K142" s="2"/>
    </row>
    <row r="143" spans="1:11" ht="12.75" customHeight="1" thickBot="1">
      <c r="A143" s="123"/>
      <c r="B143" s="115">
        <v>53</v>
      </c>
      <c r="C143" s="52"/>
      <c r="D143" s="52"/>
      <c r="E143" s="53" t="s">
        <v>36</v>
      </c>
      <c r="F143" s="54">
        <v>50</v>
      </c>
      <c r="G143" s="22"/>
      <c r="H143" s="23"/>
      <c r="I143" s="24">
        <f>F143*G143</f>
        <v>0</v>
      </c>
      <c r="J143" s="146">
        <v>35</v>
      </c>
      <c r="K143" s="14"/>
    </row>
    <row r="144" spans="1:11" ht="18" customHeight="1" thickBot="1">
      <c r="A144" s="31"/>
      <c r="B144" s="32"/>
      <c r="C144" s="32"/>
      <c r="D144" s="33"/>
      <c r="E144" s="34"/>
      <c r="F144" s="30" t="s">
        <v>3</v>
      </c>
      <c r="G144" s="9" t="str">
        <f>A142</f>
        <v>E22</v>
      </c>
      <c r="H144" s="10"/>
      <c r="I144" s="7">
        <f>SUM(I143)</f>
        <v>0</v>
      </c>
      <c r="J144" s="147"/>
      <c r="K144" s="15"/>
    </row>
    <row r="145" spans="1:11" ht="12.75" customHeight="1">
      <c r="A145" s="123" t="s">
        <v>98</v>
      </c>
      <c r="B145" s="108"/>
      <c r="C145" s="51" t="s">
        <v>144</v>
      </c>
      <c r="D145" s="25"/>
      <c r="E145" s="25"/>
      <c r="F145" s="25"/>
      <c r="G145" s="25"/>
      <c r="H145" s="25"/>
      <c r="I145" s="25"/>
      <c r="J145" s="11"/>
      <c r="K145" s="3"/>
    </row>
    <row r="146" spans="1:11" ht="48" customHeight="1">
      <c r="A146" s="123"/>
      <c r="B146" s="107"/>
      <c r="C146" s="149" t="s">
        <v>145</v>
      </c>
      <c r="D146" s="150"/>
      <c r="E146" s="150"/>
      <c r="F146" s="150"/>
      <c r="G146" s="150"/>
      <c r="H146" s="150"/>
      <c r="I146" s="151"/>
      <c r="J146" s="12"/>
      <c r="K146" s="3"/>
    </row>
    <row r="147" spans="1:11" ht="12.75" customHeight="1">
      <c r="A147" s="123"/>
      <c r="B147" s="106">
        <v>54</v>
      </c>
      <c r="C147" s="55"/>
      <c r="D147" s="56"/>
      <c r="E147" s="57" t="s">
        <v>2</v>
      </c>
      <c r="F147" s="58">
        <v>6000</v>
      </c>
      <c r="G147" s="26"/>
      <c r="H147" s="27"/>
      <c r="I147" s="28">
        <f>F147*G147</f>
        <v>0</v>
      </c>
      <c r="J147" s="12"/>
      <c r="K147" s="3"/>
    </row>
    <row r="148" spans="1:11" ht="12.75">
      <c r="A148" s="123"/>
      <c r="B148" s="107"/>
      <c r="C148" s="149" t="s">
        <v>146</v>
      </c>
      <c r="D148" s="150"/>
      <c r="E148" s="150"/>
      <c r="F148" s="150"/>
      <c r="G148" s="150"/>
      <c r="H148" s="150"/>
      <c r="I148" s="151"/>
      <c r="J148" s="12"/>
      <c r="K148" s="3"/>
    </row>
    <row r="149" spans="1:11" ht="12.75" customHeight="1" thickBot="1">
      <c r="A149" s="123"/>
      <c r="B149" s="106">
        <f>B147+1</f>
        <v>55</v>
      </c>
      <c r="C149" s="55"/>
      <c r="D149" s="56"/>
      <c r="E149" s="57" t="s">
        <v>2</v>
      </c>
      <c r="F149" s="58">
        <v>300</v>
      </c>
      <c r="G149" s="26"/>
      <c r="H149" s="27"/>
      <c r="I149" s="29">
        <f>F149*G149</f>
        <v>0</v>
      </c>
      <c r="J149" s="146">
        <v>450</v>
      </c>
      <c r="K149" s="3"/>
    </row>
    <row r="150" spans="1:11" ht="18" customHeight="1" thickBot="1">
      <c r="A150" s="31"/>
      <c r="B150" s="32"/>
      <c r="C150" s="32"/>
      <c r="D150" s="33"/>
      <c r="E150" s="8"/>
      <c r="F150" s="8" t="s">
        <v>3</v>
      </c>
      <c r="G150" s="9" t="str">
        <f>A145</f>
        <v>E23</v>
      </c>
      <c r="H150" s="10"/>
      <c r="I150" s="7">
        <f>SUM(I147:I149)</f>
        <v>0</v>
      </c>
      <c r="J150" s="147"/>
      <c r="K150" s="3"/>
    </row>
    <row r="151" spans="1:11" ht="12.75" customHeight="1">
      <c r="A151" s="123" t="s">
        <v>147</v>
      </c>
      <c r="B151" s="109"/>
      <c r="C151" s="74" t="s">
        <v>148</v>
      </c>
      <c r="D151" s="74"/>
      <c r="E151" s="74"/>
      <c r="F151" s="74"/>
      <c r="G151" s="74"/>
      <c r="H151" s="74"/>
      <c r="I151" s="75"/>
      <c r="J151" s="11"/>
      <c r="K151" s="2"/>
    </row>
    <row r="152" spans="1:11" ht="12.75" customHeight="1">
      <c r="A152" s="123"/>
      <c r="B152" s="111"/>
      <c r="C152" s="117" t="s">
        <v>218</v>
      </c>
      <c r="D152" s="77"/>
      <c r="E152" s="77"/>
      <c r="F152" s="77"/>
      <c r="G152" s="77"/>
      <c r="H152" s="77"/>
      <c r="I152" s="78"/>
      <c r="J152" s="12"/>
      <c r="K152" s="14"/>
    </row>
    <row r="153" spans="1:11" ht="12.75" customHeight="1">
      <c r="A153" s="123"/>
      <c r="B153" s="114">
        <v>56</v>
      </c>
      <c r="C153" s="86"/>
      <c r="D153" s="79"/>
      <c r="E153" s="80" t="s">
        <v>2</v>
      </c>
      <c r="F153" s="81">
        <v>450</v>
      </c>
      <c r="G153" s="82"/>
      <c r="H153" s="83"/>
      <c r="I153" s="84">
        <f>F153*G153</f>
        <v>0</v>
      </c>
      <c r="J153" s="12"/>
      <c r="K153" s="14"/>
    </row>
    <row r="154" spans="1:11" ht="12.75" customHeight="1">
      <c r="A154" s="123"/>
      <c r="B154" s="111"/>
      <c r="C154" s="85" t="s">
        <v>219</v>
      </c>
      <c r="D154" s="77"/>
      <c r="E154" s="77"/>
      <c r="F154" s="77"/>
      <c r="G154" s="77"/>
      <c r="H154" s="77"/>
      <c r="I154" s="78"/>
      <c r="J154" s="12"/>
      <c r="K154" s="14"/>
    </row>
    <row r="155" spans="1:11" ht="12.75" customHeight="1" thickBot="1">
      <c r="A155" s="123"/>
      <c r="B155" s="114">
        <f>B153+1</f>
        <v>57</v>
      </c>
      <c r="C155" s="86"/>
      <c r="D155" s="79"/>
      <c r="E155" s="80" t="s">
        <v>2</v>
      </c>
      <c r="F155" s="81">
        <v>150</v>
      </c>
      <c r="G155" s="82"/>
      <c r="H155" s="83"/>
      <c r="I155" s="84">
        <f>F155*G155</f>
        <v>0</v>
      </c>
      <c r="J155" s="12"/>
      <c r="K155" s="14"/>
    </row>
    <row r="156" spans="1:11" ht="51" customHeight="1">
      <c r="A156" s="123"/>
      <c r="B156" s="108"/>
      <c r="C156" s="157" t="s">
        <v>99</v>
      </c>
      <c r="D156" s="157"/>
      <c r="E156" s="157"/>
      <c r="F156" s="157"/>
      <c r="G156" s="157"/>
      <c r="H156" s="157"/>
      <c r="I156" s="158"/>
      <c r="J156" s="11"/>
      <c r="K156" s="2"/>
    </row>
    <row r="157" spans="1:11" ht="12.75" customHeight="1">
      <c r="A157" s="123"/>
      <c r="B157" s="115">
        <f>B155+1</f>
        <v>58</v>
      </c>
      <c r="C157" s="60"/>
      <c r="D157" s="60"/>
      <c r="E157" s="61" t="s">
        <v>36</v>
      </c>
      <c r="F157" s="62">
        <v>200</v>
      </c>
      <c r="G157" s="63"/>
      <c r="H157" s="64"/>
      <c r="I157" s="63">
        <f>F157*G157</f>
        <v>0</v>
      </c>
      <c r="J157" s="12"/>
      <c r="K157" s="14"/>
    </row>
    <row r="158" spans="1:11" ht="12.75" customHeight="1">
      <c r="A158" s="123"/>
      <c r="B158" s="110"/>
      <c r="C158" s="76" t="s">
        <v>37</v>
      </c>
      <c r="D158" s="116"/>
      <c r="E158" s="116"/>
      <c r="F158" s="76"/>
      <c r="G158" s="76"/>
      <c r="H158" s="76"/>
      <c r="I158" s="76"/>
      <c r="J158" s="12"/>
      <c r="K158" s="15"/>
    </row>
    <row r="159" spans="1:11" ht="12.75" customHeight="1">
      <c r="A159" s="123"/>
      <c r="B159" s="111"/>
      <c r="C159" s="85" t="s">
        <v>149</v>
      </c>
      <c r="D159" s="77"/>
      <c r="E159" s="77"/>
      <c r="F159" s="77"/>
      <c r="G159" s="77"/>
      <c r="H159" s="77"/>
      <c r="I159" s="78"/>
      <c r="J159" s="12"/>
      <c r="K159" s="2"/>
    </row>
    <row r="160" spans="1:11" ht="12.75" customHeight="1">
      <c r="A160" s="123"/>
      <c r="B160" s="114">
        <f>B157+1</f>
        <v>59</v>
      </c>
      <c r="C160" s="118"/>
      <c r="D160" s="79"/>
      <c r="E160" s="80" t="s">
        <v>2</v>
      </c>
      <c r="F160" s="81">
        <v>15000</v>
      </c>
      <c r="G160" s="82"/>
      <c r="H160" s="83"/>
      <c r="I160" s="84">
        <f>F160*G160</f>
        <v>0</v>
      </c>
      <c r="J160" s="12"/>
      <c r="K160" s="14"/>
    </row>
    <row r="161" spans="1:11" ht="12.75" customHeight="1">
      <c r="A161" s="123"/>
      <c r="B161" s="111"/>
      <c r="C161" s="85" t="s">
        <v>38</v>
      </c>
      <c r="D161" s="77"/>
      <c r="E161" s="77"/>
      <c r="F161" s="77"/>
      <c r="G161" s="77"/>
      <c r="H161" s="77"/>
      <c r="I161" s="78"/>
      <c r="J161" s="12"/>
      <c r="K161" s="14"/>
    </row>
    <row r="162" spans="1:11" ht="12.75" customHeight="1">
      <c r="A162" s="123"/>
      <c r="B162" s="114">
        <f>B160+1</f>
        <v>60</v>
      </c>
      <c r="C162" s="86"/>
      <c r="D162" s="79"/>
      <c r="E162" s="80" t="s">
        <v>2</v>
      </c>
      <c r="F162" s="81">
        <v>2400</v>
      </c>
      <c r="G162" s="82"/>
      <c r="H162" s="83"/>
      <c r="I162" s="84">
        <f>F162*G162</f>
        <v>0</v>
      </c>
      <c r="J162" s="12"/>
      <c r="K162" s="14"/>
    </row>
    <row r="163" spans="1:11" ht="12.75" customHeight="1">
      <c r="A163" s="123"/>
      <c r="B163" s="111"/>
      <c r="C163" s="85" t="s">
        <v>39</v>
      </c>
      <c r="D163" s="77"/>
      <c r="E163" s="77"/>
      <c r="F163" s="77"/>
      <c r="G163" s="77"/>
      <c r="H163" s="77"/>
      <c r="I163" s="78"/>
      <c r="J163" s="12"/>
      <c r="K163" s="14"/>
    </row>
    <row r="164" spans="1:11" ht="12.75" customHeight="1">
      <c r="A164" s="123"/>
      <c r="B164" s="114">
        <f>B162+1</f>
        <v>61</v>
      </c>
      <c r="C164" s="86"/>
      <c r="D164" s="79"/>
      <c r="E164" s="80" t="s">
        <v>2</v>
      </c>
      <c r="F164" s="81">
        <v>3000</v>
      </c>
      <c r="G164" s="82"/>
      <c r="H164" s="83"/>
      <c r="I164" s="84">
        <f>F164*G164</f>
        <v>0</v>
      </c>
      <c r="J164" s="12"/>
      <c r="K164" s="14"/>
    </row>
    <row r="165" spans="1:11" ht="12.75" customHeight="1">
      <c r="A165" s="123"/>
      <c r="B165" s="111"/>
      <c r="C165" s="85" t="s">
        <v>40</v>
      </c>
      <c r="D165" s="77"/>
      <c r="E165" s="77"/>
      <c r="F165" s="77"/>
      <c r="G165" s="77"/>
      <c r="H165" s="77"/>
      <c r="I165" s="78"/>
      <c r="J165" s="12"/>
      <c r="K165" s="14"/>
    </row>
    <row r="166" spans="1:11" ht="12.75" customHeight="1">
      <c r="A166" s="123"/>
      <c r="B166" s="114">
        <f>B164+1</f>
        <v>62</v>
      </c>
      <c r="C166" s="86"/>
      <c r="D166" s="79"/>
      <c r="E166" s="80" t="s">
        <v>2</v>
      </c>
      <c r="F166" s="81">
        <v>4500</v>
      </c>
      <c r="G166" s="82"/>
      <c r="H166" s="83"/>
      <c r="I166" s="84">
        <f>F166*G166</f>
        <v>0</v>
      </c>
      <c r="J166" s="12"/>
      <c r="K166" s="14"/>
    </row>
    <row r="167" spans="1:11" ht="12.75" customHeight="1">
      <c r="A167" s="123"/>
      <c r="B167" s="111"/>
      <c r="C167" s="85" t="s">
        <v>41</v>
      </c>
      <c r="D167" s="77"/>
      <c r="E167" s="77"/>
      <c r="F167" s="77"/>
      <c r="G167" s="77"/>
      <c r="H167" s="77"/>
      <c r="I167" s="78"/>
      <c r="J167" s="12"/>
      <c r="K167" s="14"/>
    </row>
    <row r="168" spans="1:11" ht="12.75" customHeight="1">
      <c r="A168" s="123"/>
      <c r="B168" s="114">
        <f>B166+1</f>
        <v>63</v>
      </c>
      <c r="C168" s="87"/>
      <c r="D168" s="88"/>
      <c r="E168" s="89" t="s">
        <v>2</v>
      </c>
      <c r="F168" s="90">
        <v>2250</v>
      </c>
      <c r="G168" s="91"/>
      <c r="H168" s="92"/>
      <c r="I168" s="93">
        <f>F168*G168</f>
        <v>0</v>
      </c>
      <c r="J168" s="12"/>
      <c r="K168" s="14"/>
    </row>
    <row r="169" spans="1:11" ht="12.75" customHeight="1">
      <c r="A169" s="123"/>
      <c r="B169" s="113"/>
      <c r="C169" s="94" t="s">
        <v>42</v>
      </c>
      <c r="D169" s="94"/>
      <c r="E169" s="94"/>
      <c r="F169" s="94"/>
      <c r="G169" s="94"/>
      <c r="H169" s="94"/>
      <c r="I169" s="94"/>
      <c r="J169" s="12"/>
      <c r="K169" s="15"/>
    </row>
    <row r="170" spans="1:11" ht="12.75" customHeight="1">
      <c r="A170" s="123"/>
      <c r="B170" s="111"/>
      <c r="C170" s="119" t="s">
        <v>150</v>
      </c>
      <c r="D170" s="77"/>
      <c r="E170" s="77"/>
      <c r="F170" s="77"/>
      <c r="G170" s="77"/>
      <c r="H170" s="77"/>
      <c r="I170" s="78"/>
      <c r="J170" s="12"/>
      <c r="K170" s="2"/>
    </row>
    <row r="171" spans="1:11" ht="12.75" customHeight="1">
      <c r="A171" s="123"/>
      <c r="B171" s="114">
        <f>B168+1</f>
        <v>64</v>
      </c>
      <c r="C171" s="95"/>
      <c r="D171" s="79"/>
      <c r="E171" s="80" t="s">
        <v>2</v>
      </c>
      <c r="F171" s="81">
        <v>3000</v>
      </c>
      <c r="G171" s="82"/>
      <c r="H171" s="83"/>
      <c r="I171" s="84">
        <f>F171*G171</f>
        <v>0</v>
      </c>
      <c r="J171" s="12"/>
      <c r="K171" s="14"/>
    </row>
    <row r="172" spans="1:11" ht="12.75" customHeight="1">
      <c r="A172" s="123"/>
      <c r="B172" s="111"/>
      <c r="C172" s="119" t="s">
        <v>151</v>
      </c>
      <c r="D172" s="77"/>
      <c r="E172" s="77"/>
      <c r="F172" s="77"/>
      <c r="G172" s="77"/>
      <c r="H172" s="77"/>
      <c r="I172" s="78"/>
      <c r="J172" s="12"/>
      <c r="K172" s="14"/>
    </row>
    <row r="173" spans="1:11" ht="12.75" customHeight="1">
      <c r="A173" s="123"/>
      <c r="B173" s="114">
        <f>B171+1</f>
        <v>65</v>
      </c>
      <c r="C173" s="95"/>
      <c r="D173" s="79"/>
      <c r="E173" s="80" t="s">
        <v>2</v>
      </c>
      <c r="F173" s="81">
        <v>3000</v>
      </c>
      <c r="G173" s="82"/>
      <c r="H173" s="83"/>
      <c r="I173" s="84">
        <f>F173*G173</f>
        <v>0</v>
      </c>
      <c r="J173" s="12"/>
      <c r="K173" s="14"/>
    </row>
    <row r="174" spans="1:11" ht="12.75" customHeight="1">
      <c r="A174" s="123"/>
      <c r="B174" s="111"/>
      <c r="C174" s="119" t="s">
        <v>43</v>
      </c>
      <c r="D174" s="77"/>
      <c r="E174" s="77"/>
      <c r="F174" s="77"/>
      <c r="G174" s="77"/>
      <c r="H174" s="77"/>
      <c r="I174" s="78"/>
      <c r="J174" s="12"/>
      <c r="K174" s="14"/>
    </row>
    <row r="175" spans="1:11" ht="12.75" customHeight="1">
      <c r="A175" s="123"/>
      <c r="B175" s="114">
        <f>B173+1</f>
        <v>66</v>
      </c>
      <c r="C175" s="95"/>
      <c r="D175" s="79"/>
      <c r="E175" s="80" t="s">
        <v>2</v>
      </c>
      <c r="F175" s="81">
        <v>4500</v>
      </c>
      <c r="G175" s="82"/>
      <c r="H175" s="83"/>
      <c r="I175" s="84">
        <f>F175*G175</f>
        <v>0</v>
      </c>
      <c r="J175" s="12"/>
      <c r="K175" s="14"/>
    </row>
    <row r="176" spans="1:11" ht="18" customHeight="1">
      <c r="A176" s="123"/>
      <c r="B176" s="110"/>
      <c r="C176" s="76" t="s">
        <v>44</v>
      </c>
      <c r="D176" s="116"/>
      <c r="E176" s="76"/>
      <c r="F176" s="76"/>
      <c r="G176" s="76"/>
      <c r="H176" s="76"/>
      <c r="I176" s="76"/>
      <c r="J176" s="12"/>
      <c r="K176" s="15"/>
    </row>
    <row r="177" spans="1:11" ht="12.75" customHeight="1">
      <c r="A177" s="123"/>
      <c r="B177" s="111"/>
      <c r="C177" s="85" t="s">
        <v>45</v>
      </c>
      <c r="D177" s="77"/>
      <c r="E177" s="77"/>
      <c r="F177" s="77"/>
      <c r="G177" s="77"/>
      <c r="H177" s="77"/>
      <c r="I177" s="78"/>
      <c r="J177" s="12"/>
      <c r="K177" s="2"/>
    </row>
    <row r="178" spans="1:11" ht="12.75" customHeight="1">
      <c r="A178" s="123"/>
      <c r="B178" s="114">
        <f>B175+1</f>
        <v>67</v>
      </c>
      <c r="C178" s="96"/>
      <c r="D178" s="79"/>
      <c r="E178" s="80" t="s">
        <v>36</v>
      </c>
      <c r="F178" s="81">
        <v>57000</v>
      </c>
      <c r="G178" s="82"/>
      <c r="H178" s="83"/>
      <c r="I178" s="84">
        <f>F178*G178</f>
        <v>0</v>
      </c>
      <c r="J178" s="12"/>
      <c r="K178" s="14"/>
    </row>
    <row r="179" spans="1:11" ht="12.75" customHeight="1">
      <c r="A179" s="123"/>
      <c r="B179" s="111"/>
      <c r="C179" s="85" t="s">
        <v>152</v>
      </c>
      <c r="D179" s="77"/>
      <c r="E179" s="77"/>
      <c r="F179" s="77"/>
      <c r="G179" s="77"/>
      <c r="H179" s="77"/>
      <c r="I179" s="78"/>
      <c r="J179" s="12"/>
      <c r="K179" s="14"/>
    </row>
    <row r="180" spans="1:11" ht="12.75" customHeight="1">
      <c r="A180" s="123"/>
      <c r="B180" s="114">
        <f>B178+1</f>
        <v>68</v>
      </c>
      <c r="C180" s="97"/>
      <c r="D180" s="98"/>
      <c r="E180" s="80" t="s">
        <v>36</v>
      </c>
      <c r="F180" s="81">
        <v>57000</v>
      </c>
      <c r="G180" s="82"/>
      <c r="H180" s="83"/>
      <c r="I180" s="84">
        <f>F180*G180</f>
        <v>0</v>
      </c>
      <c r="J180" s="12"/>
      <c r="K180" s="14"/>
    </row>
    <row r="181" spans="1:11" ht="12.75" customHeight="1">
      <c r="A181" s="123"/>
      <c r="B181" s="111"/>
      <c r="C181" s="85" t="s">
        <v>46</v>
      </c>
      <c r="D181" s="77"/>
      <c r="E181" s="77"/>
      <c r="F181" s="77"/>
      <c r="G181" s="77"/>
      <c r="H181" s="77"/>
      <c r="I181" s="78"/>
      <c r="J181" s="12"/>
      <c r="K181" s="14"/>
    </row>
    <row r="182" spans="1:11" ht="12.75" customHeight="1">
      <c r="A182" s="123"/>
      <c r="B182" s="114">
        <f>B180+1</f>
        <v>69</v>
      </c>
      <c r="C182" s="96"/>
      <c r="D182" s="79"/>
      <c r="E182" s="80" t="s">
        <v>36</v>
      </c>
      <c r="F182" s="81">
        <v>72000</v>
      </c>
      <c r="G182" s="82"/>
      <c r="H182" s="83"/>
      <c r="I182" s="84">
        <f>F182*G182</f>
        <v>0</v>
      </c>
      <c r="J182" s="12"/>
      <c r="K182" s="14"/>
    </row>
    <row r="183" spans="1:11" ht="12.75" customHeight="1">
      <c r="A183" s="123"/>
      <c r="B183" s="111"/>
      <c r="C183" s="85" t="s">
        <v>47</v>
      </c>
      <c r="D183" s="77"/>
      <c r="E183" s="77"/>
      <c r="F183" s="77"/>
      <c r="G183" s="77"/>
      <c r="H183" s="77"/>
      <c r="I183" s="78"/>
      <c r="J183" s="12"/>
      <c r="K183" s="14"/>
    </row>
    <row r="184" spans="1:11" ht="12.75" customHeight="1">
      <c r="A184" s="123"/>
      <c r="B184" s="114">
        <f>B182+1</f>
        <v>70</v>
      </c>
      <c r="C184" s="96"/>
      <c r="D184" s="79"/>
      <c r="E184" s="80" t="s">
        <v>36</v>
      </c>
      <c r="F184" s="81">
        <v>24000</v>
      </c>
      <c r="G184" s="82"/>
      <c r="H184" s="83"/>
      <c r="I184" s="84">
        <f>F184*G184</f>
        <v>0</v>
      </c>
      <c r="J184" s="12"/>
      <c r="K184" s="14"/>
    </row>
    <row r="185" spans="1:11" ht="12.75" customHeight="1">
      <c r="A185" s="123"/>
      <c r="B185" s="111"/>
      <c r="C185" s="85" t="s">
        <v>48</v>
      </c>
      <c r="D185" s="77"/>
      <c r="E185" s="77"/>
      <c r="F185" s="77"/>
      <c r="G185" s="77"/>
      <c r="H185" s="77"/>
      <c r="I185" s="78"/>
      <c r="J185" s="12"/>
      <c r="K185" s="14"/>
    </row>
    <row r="186" spans="1:11" ht="12.75" customHeight="1">
      <c r="A186" s="123"/>
      <c r="B186" s="114">
        <f>B184+1</f>
        <v>71</v>
      </c>
      <c r="C186" s="96"/>
      <c r="D186" s="79"/>
      <c r="E186" s="89" t="s">
        <v>36</v>
      </c>
      <c r="F186" s="90">
        <v>4800</v>
      </c>
      <c r="G186" s="91"/>
      <c r="H186" s="92"/>
      <c r="I186" s="93">
        <f>F186*G186</f>
        <v>0</v>
      </c>
      <c r="J186" s="12"/>
      <c r="K186" s="14"/>
    </row>
    <row r="187" spans="1:11" ht="12.75" customHeight="1">
      <c r="A187" s="123"/>
      <c r="B187" s="113"/>
      <c r="C187" s="99" t="s">
        <v>49</v>
      </c>
      <c r="D187" s="100"/>
      <c r="E187" s="94"/>
      <c r="F187" s="94"/>
      <c r="G187" s="94"/>
      <c r="H187" s="94"/>
      <c r="I187" s="94"/>
      <c r="J187" s="12"/>
      <c r="K187" s="15"/>
    </row>
    <row r="188" spans="1:11" ht="12.75" customHeight="1">
      <c r="A188" s="123"/>
      <c r="B188" s="111"/>
      <c r="C188" s="85" t="s">
        <v>50</v>
      </c>
      <c r="D188" s="77"/>
      <c r="E188" s="77"/>
      <c r="F188" s="77"/>
      <c r="G188" s="77"/>
      <c r="H188" s="77"/>
      <c r="I188" s="78"/>
      <c r="J188" s="12"/>
      <c r="K188" s="2"/>
    </row>
    <row r="189" spans="1:11" ht="12.75" customHeight="1">
      <c r="A189" s="123"/>
      <c r="B189" s="114">
        <f>B186+1</f>
        <v>72</v>
      </c>
      <c r="C189" s="101"/>
      <c r="D189" s="79"/>
      <c r="E189" s="80" t="s">
        <v>36</v>
      </c>
      <c r="F189" s="81">
        <v>2100</v>
      </c>
      <c r="G189" s="82"/>
      <c r="H189" s="83"/>
      <c r="I189" s="84">
        <f>F189*G189</f>
        <v>0</v>
      </c>
      <c r="J189" s="125"/>
      <c r="K189" s="14"/>
    </row>
    <row r="190" spans="1:11" ht="12.75" customHeight="1">
      <c r="A190" s="123"/>
      <c r="B190" s="111"/>
      <c r="C190" s="85" t="s">
        <v>153</v>
      </c>
      <c r="D190" s="77"/>
      <c r="E190" s="77"/>
      <c r="F190" s="77"/>
      <c r="G190" s="77"/>
      <c r="H190" s="77"/>
      <c r="I190" s="78"/>
      <c r="J190" s="12"/>
      <c r="K190" s="14"/>
    </row>
    <row r="191" spans="1:11" ht="12.75" customHeight="1">
      <c r="A191" s="123"/>
      <c r="B191" s="114">
        <f>B189+1</f>
        <v>73</v>
      </c>
      <c r="C191" s="101"/>
      <c r="D191" s="79"/>
      <c r="E191" s="80" t="s">
        <v>36</v>
      </c>
      <c r="F191" s="81">
        <v>2300</v>
      </c>
      <c r="G191" s="82"/>
      <c r="H191" s="83"/>
      <c r="I191" s="84">
        <f>F191*G191</f>
        <v>0</v>
      </c>
      <c r="J191" s="12"/>
      <c r="K191" s="14"/>
    </row>
    <row r="192" spans="1:11" ht="12.75" customHeight="1">
      <c r="A192" s="123"/>
      <c r="B192" s="111"/>
      <c r="C192" s="85" t="s">
        <v>51</v>
      </c>
      <c r="D192" s="77"/>
      <c r="E192" s="77"/>
      <c r="F192" s="77"/>
      <c r="G192" s="77"/>
      <c r="H192" s="77"/>
      <c r="I192" s="78"/>
      <c r="J192" s="12"/>
      <c r="K192" s="14"/>
    </row>
    <row r="193" spans="1:11" ht="12.75" customHeight="1">
      <c r="A193" s="123"/>
      <c r="B193" s="114">
        <f>B191+1</f>
        <v>74</v>
      </c>
      <c r="C193" s="101"/>
      <c r="D193" s="79"/>
      <c r="E193" s="80" t="s">
        <v>36</v>
      </c>
      <c r="F193" s="81">
        <v>2100</v>
      </c>
      <c r="G193" s="82"/>
      <c r="H193" s="83"/>
      <c r="I193" s="84">
        <f>F193*G193</f>
        <v>0</v>
      </c>
      <c r="J193" s="12"/>
      <c r="K193" s="14"/>
    </row>
    <row r="194" spans="1:11" ht="12.75" customHeight="1">
      <c r="A194" s="123"/>
      <c r="B194" s="111"/>
      <c r="C194" s="85" t="s">
        <v>52</v>
      </c>
      <c r="D194" s="77"/>
      <c r="E194" s="77"/>
      <c r="F194" s="77"/>
      <c r="G194" s="77"/>
      <c r="H194" s="77"/>
      <c r="I194" s="78"/>
      <c r="J194" s="12"/>
      <c r="K194" s="14"/>
    </row>
    <row r="195" spans="1:11" ht="12.75" customHeight="1" thickBot="1">
      <c r="A195" s="123"/>
      <c r="B195" s="112">
        <f>B193+1</f>
        <v>75</v>
      </c>
      <c r="C195" s="101"/>
      <c r="D195" s="88"/>
      <c r="E195" s="89" t="s">
        <v>36</v>
      </c>
      <c r="F195" s="90">
        <v>200</v>
      </c>
      <c r="G195" s="91"/>
      <c r="H195" s="92"/>
      <c r="I195" s="93">
        <f>F195*G195</f>
        <v>0</v>
      </c>
      <c r="J195" s="122">
        <v>2100</v>
      </c>
      <c r="K195" s="14"/>
    </row>
    <row r="196" spans="1:11" ht="18" customHeight="1" thickBot="1">
      <c r="A196" s="31"/>
      <c r="B196" s="126"/>
      <c r="C196" s="126"/>
      <c r="D196" s="127"/>
      <c r="E196" s="128"/>
      <c r="F196" s="128" t="s">
        <v>3</v>
      </c>
      <c r="G196" s="129" t="str">
        <f>A151</f>
        <v>E24</v>
      </c>
      <c r="H196" s="130"/>
      <c r="I196" s="7">
        <f>SUM(I153:I195)</f>
        <v>0</v>
      </c>
      <c r="J196" s="147"/>
      <c r="K196" s="15"/>
    </row>
    <row r="197" spans="1:11" ht="12.75" customHeight="1">
      <c r="A197" s="131" t="s">
        <v>155</v>
      </c>
      <c r="B197" s="108"/>
      <c r="C197" s="155" t="s">
        <v>53</v>
      </c>
      <c r="D197" s="155"/>
      <c r="E197" s="155"/>
      <c r="F197" s="155"/>
      <c r="G197" s="155"/>
      <c r="H197" s="155"/>
      <c r="I197" s="156"/>
      <c r="J197" s="11"/>
      <c r="K197" s="2"/>
    </row>
    <row r="198" spans="1:11" ht="12.75" customHeight="1">
      <c r="A198" s="123"/>
      <c r="B198" s="115">
        <v>76</v>
      </c>
      <c r="C198" s="60"/>
      <c r="D198" s="60"/>
      <c r="E198" s="61" t="s">
        <v>156</v>
      </c>
      <c r="F198" s="62">
        <v>7500</v>
      </c>
      <c r="G198" s="63"/>
      <c r="H198" s="64"/>
      <c r="I198" s="63">
        <f>F198*G198</f>
        <v>0</v>
      </c>
      <c r="J198" s="12"/>
      <c r="K198" s="14"/>
    </row>
    <row r="199" spans="1:11" ht="12.75" customHeight="1">
      <c r="A199" s="123"/>
      <c r="B199" s="110"/>
      <c r="C199" s="76" t="s">
        <v>55</v>
      </c>
      <c r="D199" s="116"/>
      <c r="E199" s="116"/>
      <c r="F199" s="76"/>
      <c r="G199" s="76"/>
      <c r="H199" s="76"/>
      <c r="I199" s="76"/>
      <c r="J199" s="12"/>
      <c r="K199" s="15"/>
    </row>
    <row r="200" spans="1:11" ht="12.75" customHeight="1">
      <c r="A200" s="123"/>
      <c r="B200" s="111"/>
      <c r="C200" s="85" t="s">
        <v>157</v>
      </c>
      <c r="D200" s="77"/>
      <c r="E200" s="77"/>
      <c r="F200" s="77"/>
      <c r="G200" s="77"/>
      <c r="H200" s="77"/>
      <c r="I200" s="78"/>
      <c r="J200" s="12"/>
      <c r="K200" s="2"/>
    </row>
    <row r="201" spans="1:11" ht="12.75" customHeight="1">
      <c r="A201" s="123"/>
      <c r="B201" s="114">
        <f>B198+1</f>
        <v>77</v>
      </c>
      <c r="C201" s="118"/>
      <c r="D201" s="79"/>
      <c r="E201" s="80" t="s">
        <v>36</v>
      </c>
      <c r="F201" s="81">
        <v>78000</v>
      </c>
      <c r="G201" s="82"/>
      <c r="H201" s="83"/>
      <c r="I201" s="84">
        <f>F201*G201</f>
        <v>0</v>
      </c>
      <c r="J201" s="12"/>
      <c r="K201" s="14"/>
    </row>
    <row r="202" spans="1:11" ht="12.75" customHeight="1">
      <c r="A202" s="123"/>
      <c r="B202" s="111"/>
      <c r="C202" s="85" t="s">
        <v>158</v>
      </c>
      <c r="D202" s="77"/>
      <c r="E202" s="77"/>
      <c r="F202" s="77"/>
      <c r="G202" s="77"/>
      <c r="H202" s="77"/>
      <c r="I202" s="78"/>
      <c r="J202" s="12"/>
      <c r="K202" s="14"/>
    </row>
    <row r="203" spans="1:11" ht="12.75" customHeight="1">
      <c r="A203" s="123"/>
      <c r="B203" s="114">
        <f>B201+1</f>
        <v>78</v>
      </c>
      <c r="C203" s="86"/>
      <c r="D203" s="79"/>
      <c r="E203" s="80" t="s">
        <v>36</v>
      </c>
      <c r="F203" s="81">
        <v>4050</v>
      </c>
      <c r="G203" s="82"/>
      <c r="H203" s="83"/>
      <c r="I203" s="84">
        <f>F203*G203</f>
        <v>0</v>
      </c>
      <c r="J203" s="12"/>
      <c r="K203" s="14"/>
    </row>
    <row r="204" spans="1:11" ht="12.75" customHeight="1">
      <c r="A204" s="123"/>
      <c r="B204" s="111"/>
      <c r="C204" s="85" t="s">
        <v>159</v>
      </c>
      <c r="D204" s="77"/>
      <c r="E204" s="77"/>
      <c r="F204" s="77"/>
      <c r="G204" s="77"/>
      <c r="H204" s="77"/>
      <c r="I204" s="78"/>
      <c r="J204" s="12"/>
      <c r="K204" s="14"/>
    </row>
    <row r="205" spans="1:11" ht="12.75" customHeight="1">
      <c r="A205" s="123"/>
      <c r="B205" s="114">
        <f>B203+1</f>
        <v>79</v>
      </c>
      <c r="C205" s="86"/>
      <c r="D205" s="79"/>
      <c r="E205" s="80" t="s">
        <v>36</v>
      </c>
      <c r="F205" s="81">
        <v>8000</v>
      </c>
      <c r="G205" s="82"/>
      <c r="H205" s="83"/>
      <c r="I205" s="84">
        <f>F205*G205</f>
        <v>0</v>
      </c>
      <c r="J205" s="12"/>
      <c r="K205" s="14"/>
    </row>
    <row r="206" spans="1:11" ht="18" customHeight="1">
      <c r="A206" s="123"/>
      <c r="B206" s="110"/>
      <c r="C206" s="76" t="s">
        <v>165</v>
      </c>
      <c r="D206" s="116"/>
      <c r="E206" s="76"/>
      <c r="F206" s="76"/>
      <c r="G206" s="76"/>
      <c r="H206" s="76"/>
      <c r="I206" s="76"/>
      <c r="J206" s="12"/>
      <c r="K206" s="15"/>
    </row>
    <row r="207" spans="1:11" ht="12.75" customHeight="1">
      <c r="A207" s="123"/>
      <c r="B207" s="111"/>
      <c r="C207" s="85" t="s">
        <v>164</v>
      </c>
      <c r="D207" s="77"/>
      <c r="E207" s="77"/>
      <c r="F207" s="77"/>
      <c r="G207" s="77"/>
      <c r="H207" s="77"/>
      <c r="I207" s="78"/>
      <c r="J207" s="12"/>
      <c r="K207" s="14"/>
    </row>
    <row r="208" spans="1:11" ht="12.75" customHeight="1">
      <c r="A208" s="123"/>
      <c r="B208" s="114">
        <f>B205+1</f>
        <v>80</v>
      </c>
      <c r="C208" s="96"/>
      <c r="D208" s="79"/>
      <c r="E208" s="132" t="s">
        <v>2</v>
      </c>
      <c r="F208" s="133">
        <v>3600</v>
      </c>
      <c r="G208" s="134"/>
      <c r="H208" s="135"/>
      <c r="I208" s="136">
        <f>F208*G208</f>
        <v>0</v>
      </c>
      <c r="J208" s="12"/>
      <c r="K208" s="14"/>
    </row>
    <row r="209" spans="1:11" ht="12.75" customHeight="1">
      <c r="A209" s="123"/>
      <c r="B209" s="111"/>
      <c r="C209" s="85" t="s">
        <v>163</v>
      </c>
      <c r="D209" s="77"/>
      <c r="E209" s="77"/>
      <c r="F209" s="77"/>
      <c r="G209" s="77"/>
      <c r="H209" s="77"/>
      <c r="I209" s="78"/>
      <c r="J209" s="12"/>
      <c r="K209" s="2"/>
    </row>
    <row r="210" spans="1:11" ht="12.75" customHeight="1">
      <c r="A210" s="123"/>
      <c r="B210" s="114">
        <f>B208+1</f>
        <v>81</v>
      </c>
      <c r="C210" s="101"/>
      <c r="D210" s="79"/>
      <c r="E210" s="80" t="s">
        <v>2</v>
      </c>
      <c r="F210" s="81">
        <v>2000</v>
      </c>
      <c r="G210" s="82"/>
      <c r="H210" s="83"/>
      <c r="I210" s="84">
        <f>F210*G210</f>
        <v>0</v>
      </c>
      <c r="J210" s="125"/>
      <c r="K210" s="14"/>
    </row>
    <row r="211" spans="1:11" ht="12.75" customHeight="1">
      <c r="A211" s="123"/>
      <c r="B211" s="111"/>
      <c r="C211" s="85" t="s">
        <v>162</v>
      </c>
      <c r="D211" s="77"/>
      <c r="E211" s="77"/>
      <c r="F211" s="77"/>
      <c r="G211" s="77"/>
      <c r="H211" s="77"/>
      <c r="I211" s="78"/>
      <c r="J211" s="12"/>
      <c r="K211" s="14"/>
    </row>
    <row r="212" spans="1:11" ht="12.75" customHeight="1">
      <c r="A212" s="123"/>
      <c r="B212" s="114">
        <f>B210+1</f>
        <v>82</v>
      </c>
      <c r="C212" s="101"/>
      <c r="D212" s="79"/>
      <c r="E212" s="80" t="s">
        <v>2</v>
      </c>
      <c r="F212" s="81">
        <v>10000</v>
      </c>
      <c r="G212" s="82"/>
      <c r="H212" s="83"/>
      <c r="I212" s="84">
        <f>F212*G212</f>
        <v>0</v>
      </c>
      <c r="J212" s="12"/>
      <c r="K212" s="14"/>
    </row>
    <row r="213" spans="1:11" ht="12.75" customHeight="1">
      <c r="A213" s="123"/>
      <c r="B213" s="111"/>
      <c r="C213" s="85" t="s">
        <v>161</v>
      </c>
      <c r="D213" s="77"/>
      <c r="E213" s="77"/>
      <c r="F213" s="77"/>
      <c r="G213" s="77"/>
      <c r="H213" s="77"/>
      <c r="I213" s="78"/>
      <c r="J213" s="12"/>
      <c r="K213" s="14"/>
    </row>
    <row r="214" spans="1:11" ht="12.75" customHeight="1">
      <c r="A214" s="123"/>
      <c r="B214" s="114">
        <f>B212+1</f>
        <v>83</v>
      </c>
      <c r="C214" s="101"/>
      <c r="D214" s="79"/>
      <c r="E214" s="80" t="s">
        <v>2</v>
      </c>
      <c r="F214" s="81">
        <v>1800</v>
      </c>
      <c r="G214" s="82"/>
      <c r="H214" s="83"/>
      <c r="I214" s="84">
        <f>F214*G214</f>
        <v>0</v>
      </c>
      <c r="J214" s="12"/>
      <c r="K214" s="14"/>
    </row>
    <row r="215" spans="1:11" ht="12.75" customHeight="1">
      <c r="A215" s="123"/>
      <c r="B215" s="111"/>
      <c r="C215" s="85" t="s">
        <v>160</v>
      </c>
      <c r="D215" s="77"/>
      <c r="E215" s="77"/>
      <c r="F215" s="77"/>
      <c r="G215" s="77"/>
      <c r="H215" s="77"/>
      <c r="I215" s="78"/>
      <c r="J215" s="12"/>
      <c r="K215" s="14"/>
    </row>
    <row r="216" spans="1:11" ht="12.75" customHeight="1" thickBot="1">
      <c r="A216" s="123"/>
      <c r="B216" s="112">
        <f>B214+1</f>
        <v>84</v>
      </c>
      <c r="C216" s="101"/>
      <c r="D216" s="88"/>
      <c r="E216" s="89" t="s">
        <v>2</v>
      </c>
      <c r="F216" s="90">
        <v>2000</v>
      </c>
      <c r="G216" s="91"/>
      <c r="H216" s="92"/>
      <c r="I216" s="93">
        <f>F216*G216</f>
        <v>0</v>
      </c>
      <c r="J216" s="146">
        <v>300</v>
      </c>
      <c r="K216" s="14"/>
    </row>
    <row r="217" spans="1:11" ht="18" customHeight="1" thickBot="1">
      <c r="A217" s="31"/>
      <c r="B217" s="126"/>
      <c r="C217" s="126"/>
      <c r="D217" s="127"/>
      <c r="E217" s="128"/>
      <c r="F217" s="128" t="s">
        <v>3</v>
      </c>
      <c r="G217" s="129" t="str">
        <f>A218</f>
        <v>E26</v>
      </c>
      <c r="H217" s="130"/>
      <c r="I217" s="7">
        <f>SUM(I198:I216)</f>
        <v>0</v>
      </c>
      <c r="J217" s="147"/>
      <c r="K217" s="15"/>
    </row>
    <row r="218" spans="1:11" ht="24" customHeight="1">
      <c r="A218" s="123" t="s">
        <v>170</v>
      </c>
      <c r="B218" s="109"/>
      <c r="C218" s="155" t="s">
        <v>166</v>
      </c>
      <c r="D218" s="155"/>
      <c r="E218" s="155"/>
      <c r="F218" s="155"/>
      <c r="G218" s="155"/>
      <c r="H218" s="155"/>
      <c r="I218" s="156"/>
      <c r="J218" s="11"/>
      <c r="K218" s="2"/>
    </row>
    <row r="219" spans="1:11" ht="12.75" customHeight="1">
      <c r="A219" s="123"/>
      <c r="B219" s="111"/>
      <c r="C219" s="117" t="s">
        <v>167</v>
      </c>
      <c r="D219" s="77"/>
      <c r="E219" s="77"/>
      <c r="F219" s="77"/>
      <c r="G219" s="77"/>
      <c r="H219" s="77"/>
      <c r="I219" s="78"/>
      <c r="J219" s="12"/>
      <c r="K219" s="14"/>
    </row>
    <row r="220" spans="1:11" ht="12.75" customHeight="1">
      <c r="A220" s="123"/>
      <c r="B220" s="114">
        <v>85</v>
      </c>
      <c r="C220" s="97"/>
      <c r="D220" s="137"/>
      <c r="E220" s="132" t="s">
        <v>2</v>
      </c>
      <c r="F220" s="133">
        <v>24</v>
      </c>
      <c r="G220" s="134"/>
      <c r="H220" s="135"/>
      <c r="I220" s="136">
        <f>F220*G220</f>
        <v>0</v>
      </c>
      <c r="J220" s="12"/>
      <c r="K220" s="14"/>
    </row>
    <row r="221" spans="1:11" ht="12.75" customHeight="1">
      <c r="A221" s="123"/>
      <c r="B221" s="111"/>
      <c r="C221" s="117" t="s">
        <v>168</v>
      </c>
      <c r="D221" s="77"/>
      <c r="E221" s="77"/>
      <c r="F221" s="77"/>
      <c r="G221" s="77"/>
      <c r="H221" s="77"/>
      <c r="I221" s="78"/>
      <c r="J221" s="12"/>
      <c r="K221" s="14"/>
    </row>
    <row r="222" spans="1:11" ht="12.75" customHeight="1">
      <c r="A222" s="123"/>
      <c r="B222" s="114">
        <f>B220+1</f>
        <v>86</v>
      </c>
      <c r="C222" s="97"/>
      <c r="D222" s="137"/>
      <c r="E222" s="132" t="s">
        <v>2</v>
      </c>
      <c r="F222" s="133">
        <v>120</v>
      </c>
      <c r="G222" s="134"/>
      <c r="H222" s="135"/>
      <c r="I222" s="136">
        <f>F222*G222</f>
        <v>0</v>
      </c>
      <c r="J222" s="12"/>
      <c r="K222" s="14"/>
    </row>
    <row r="223" spans="1:11" ht="12.75" customHeight="1">
      <c r="A223" s="123"/>
      <c r="B223" s="111"/>
      <c r="C223" s="117" t="s">
        <v>169</v>
      </c>
      <c r="D223" s="77"/>
      <c r="E223" s="77"/>
      <c r="F223" s="77"/>
      <c r="G223" s="77"/>
      <c r="H223" s="77"/>
      <c r="I223" s="78"/>
      <c r="J223" s="12"/>
      <c r="K223" s="14"/>
    </row>
    <row r="224" spans="1:11" ht="12.75" customHeight="1">
      <c r="A224" s="123"/>
      <c r="B224" s="112">
        <f>B222+1</f>
        <v>87</v>
      </c>
      <c r="C224" s="97"/>
      <c r="D224" s="137"/>
      <c r="E224" s="132" t="s">
        <v>2</v>
      </c>
      <c r="F224" s="133">
        <v>180</v>
      </c>
      <c r="G224" s="134"/>
      <c r="H224" s="135"/>
      <c r="I224" s="136">
        <f>F224*G224</f>
        <v>0</v>
      </c>
      <c r="J224" s="12"/>
      <c r="K224" s="14"/>
    </row>
    <row r="225" spans="1:11" ht="12.75">
      <c r="A225" s="123"/>
      <c r="B225" s="59"/>
      <c r="C225" s="157" t="s">
        <v>56</v>
      </c>
      <c r="D225" s="157"/>
      <c r="E225" s="157"/>
      <c r="F225" s="157"/>
      <c r="G225" s="157"/>
      <c r="H225" s="157"/>
      <c r="I225" s="158"/>
      <c r="J225" s="12"/>
      <c r="K225" s="2"/>
    </row>
    <row r="226" spans="1:11" ht="12.75" customHeight="1">
      <c r="A226" s="123"/>
      <c r="B226" s="139">
        <f>B224+1</f>
        <v>88</v>
      </c>
      <c r="C226" s="60"/>
      <c r="D226" s="60"/>
      <c r="E226" s="61" t="s">
        <v>2</v>
      </c>
      <c r="F226" s="62">
        <v>15000</v>
      </c>
      <c r="G226" s="63"/>
      <c r="H226" s="64"/>
      <c r="I226" s="63">
        <f>F226*G226</f>
        <v>0</v>
      </c>
      <c r="J226" s="12"/>
      <c r="K226" s="14"/>
    </row>
    <row r="227" spans="1:11" ht="12.75">
      <c r="A227" s="123"/>
      <c r="B227" s="138"/>
      <c r="C227" s="157" t="s">
        <v>54</v>
      </c>
      <c r="D227" s="157"/>
      <c r="E227" s="157"/>
      <c r="F227" s="157"/>
      <c r="G227" s="157"/>
      <c r="H227" s="157"/>
      <c r="I227" s="158"/>
      <c r="J227" s="12"/>
      <c r="K227" s="2"/>
    </row>
    <row r="228" spans="1:11" ht="12.75" customHeight="1" thickBot="1">
      <c r="A228" s="123"/>
      <c r="B228" s="115">
        <f>B226+1</f>
        <v>89</v>
      </c>
      <c r="C228" s="60"/>
      <c r="D228" s="60"/>
      <c r="E228" s="61" t="s">
        <v>36</v>
      </c>
      <c r="F228" s="62">
        <v>1950</v>
      </c>
      <c r="G228" s="63"/>
      <c r="H228" s="64"/>
      <c r="I228" s="63">
        <f>F228*G228</f>
        <v>0</v>
      </c>
      <c r="J228" s="146">
        <v>190</v>
      </c>
      <c r="K228" s="14"/>
    </row>
    <row r="229" spans="1:11" ht="18" customHeight="1" thickBot="1">
      <c r="A229" s="31"/>
      <c r="B229" s="32"/>
      <c r="C229" s="32"/>
      <c r="D229" s="33"/>
      <c r="E229" s="8"/>
      <c r="F229" s="8" t="s">
        <v>3</v>
      </c>
      <c r="G229" s="9" t="str">
        <f>A218</f>
        <v>E26</v>
      </c>
      <c r="H229" s="10"/>
      <c r="I229" s="7">
        <f>SUM(I220:I228)</f>
        <v>0</v>
      </c>
      <c r="J229" s="147"/>
      <c r="K229" s="3"/>
    </row>
    <row r="230" spans="1:11" ht="72" customHeight="1">
      <c r="A230" s="123" t="s">
        <v>171</v>
      </c>
      <c r="B230" s="108"/>
      <c r="C230" s="159" t="s">
        <v>172</v>
      </c>
      <c r="D230" s="159"/>
      <c r="E230" s="159"/>
      <c r="F230" s="159"/>
      <c r="G230" s="159"/>
      <c r="H230" s="159"/>
      <c r="I230" s="160"/>
      <c r="J230" s="11"/>
      <c r="K230" s="15"/>
    </row>
    <row r="231" spans="1:11" ht="12.75" customHeight="1">
      <c r="A231" s="123"/>
      <c r="B231" s="107"/>
      <c r="C231" s="161" t="s">
        <v>174</v>
      </c>
      <c r="D231" s="162"/>
      <c r="E231" s="162"/>
      <c r="F231" s="162"/>
      <c r="G231" s="162"/>
      <c r="H231" s="162"/>
      <c r="I231" s="163"/>
      <c r="J231" s="12"/>
      <c r="K231" s="2"/>
    </row>
    <row r="232" spans="1:11" ht="12.75" customHeight="1">
      <c r="A232" s="123"/>
      <c r="B232" s="106">
        <f>B228+1</f>
        <v>90</v>
      </c>
      <c r="C232" s="65"/>
      <c r="D232" s="66"/>
      <c r="E232" s="67" t="s">
        <v>2</v>
      </c>
      <c r="F232" s="68">
        <v>1800</v>
      </c>
      <c r="G232" s="43"/>
      <c r="H232" s="44"/>
      <c r="I232" s="45">
        <f>F232*G232</f>
        <v>0</v>
      </c>
      <c r="J232" s="12"/>
      <c r="K232" s="14"/>
    </row>
    <row r="233" spans="1:11" ht="12.75" customHeight="1">
      <c r="A233" s="123"/>
      <c r="B233" s="107"/>
      <c r="C233" s="161" t="s">
        <v>173</v>
      </c>
      <c r="D233" s="162"/>
      <c r="E233" s="162"/>
      <c r="F233" s="162"/>
      <c r="G233" s="162"/>
      <c r="H233" s="162"/>
      <c r="I233" s="163"/>
      <c r="J233" s="12"/>
      <c r="K233" s="14"/>
    </row>
    <row r="234" spans="1:11" ht="12.75" customHeight="1">
      <c r="A234" s="123"/>
      <c r="B234" s="106">
        <f>B232+1</f>
        <v>91</v>
      </c>
      <c r="C234" s="65"/>
      <c r="D234" s="66"/>
      <c r="E234" s="67" t="s">
        <v>2</v>
      </c>
      <c r="F234" s="68">
        <v>3600</v>
      </c>
      <c r="G234" s="43"/>
      <c r="H234" s="44"/>
      <c r="I234" s="45">
        <f>F234*G234</f>
        <v>0</v>
      </c>
      <c r="J234" s="12"/>
      <c r="K234" s="14"/>
    </row>
    <row r="235" spans="1:11" ht="12.75" customHeight="1">
      <c r="A235" s="123"/>
      <c r="B235" s="107"/>
      <c r="C235" s="161" t="s">
        <v>175</v>
      </c>
      <c r="D235" s="162"/>
      <c r="E235" s="162"/>
      <c r="F235" s="162"/>
      <c r="G235" s="162"/>
      <c r="H235" s="162"/>
      <c r="I235" s="163"/>
      <c r="J235" s="12"/>
      <c r="K235" s="14"/>
    </row>
    <row r="236" spans="1:11" ht="12.75" customHeight="1" thickBot="1">
      <c r="A236" s="123"/>
      <c r="B236" s="106">
        <f>B234+1</f>
        <v>92</v>
      </c>
      <c r="C236" s="65"/>
      <c r="D236" s="66"/>
      <c r="E236" s="67" t="s">
        <v>2</v>
      </c>
      <c r="F236" s="68">
        <v>7200</v>
      </c>
      <c r="G236" s="43"/>
      <c r="H236" s="44"/>
      <c r="I236" s="45">
        <f>F236*G236</f>
        <v>0</v>
      </c>
      <c r="J236" s="146">
        <v>110</v>
      </c>
      <c r="K236" s="14"/>
    </row>
    <row r="237" spans="1:11" ht="18" customHeight="1" thickBot="1">
      <c r="A237" s="31"/>
      <c r="B237" s="32"/>
      <c r="C237" s="32"/>
      <c r="D237" s="33"/>
      <c r="E237" s="8"/>
      <c r="F237" s="8" t="s">
        <v>3</v>
      </c>
      <c r="G237" s="9" t="str">
        <f>A230</f>
        <v>E27</v>
      </c>
      <c r="H237" s="10"/>
      <c r="I237" s="7">
        <f>SUM(I232:I236)</f>
        <v>0</v>
      </c>
      <c r="J237" s="147"/>
      <c r="K237" s="15"/>
    </row>
    <row r="238" spans="1:11" ht="37.5" customHeight="1">
      <c r="A238" s="123" t="s">
        <v>176</v>
      </c>
      <c r="B238" s="108"/>
      <c r="C238" s="155" t="s">
        <v>177</v>
      </c>
      <c r="D238" s="155"/>
      <c r="E238" s="155"/>
      <c r="F238" s="155"/>
      <c r="G238" s="155"/>
      <c r="H238" s="155"/>
      <c r="I238" s="156"/>
      <c r="J238" s="11"/>
      <c r="K238" s="3"/>
    </row>
    <row r="239" spans="1:11" ht="12.75">
      <c r="A239" s="123"/>
      <c r="B239" s="107"/>
      <c r="C239" s="149" t="s">
        <v>178</v>
      </c>
      <c r="D239" s="150"/>
      <c r="E239" s="150"/>
      <c r="F239" s="150"/>
      <c r="G239" s="150"/>
      <c r="H239" s="150"/>
      <c r="I239" s="151"/>
      <c r="J239" s="12"/>
      <c r="K239" s="3"/>
    </row>
    <row r="240" spans="1:11" ht="12.75" customHeight="1">
      <c r="A240" s="123"/>
      <c r="B240" s="106">
        <v>93</v>
      </c>
      <c r="C240" s="55"/>
      <c r="D240" s="56"/>
      <c r="E240" s="57" t="s">
        <v>2</v>
      </c>
      <c r="F240" s="58">
        <v>21</v>
      </c>
      <c r="G240" s="26"/>
      <c r="H240" s="27"/>
      <c r="I240" s="28">
        <f>F240*G240</f>
        <v>0</v>
      </c>
      <c r="J240" s="12"/>
      <c r="K240" s="3"/>
    </row>
    <row r="241" spans="1:11" ht="12.75">
      <c r="A241" s="123"/>
      <c r="B241" s="107"/>
      <c r="C241" s="149" t="s">
        <v>179</v>
      </c>
      <c r="D241" s="150"/>
      <c r="E241" s="150"/>
      <c r="F241" s="150"/>
      <c r="G241" s="150"/>
      <c r="H241" s="150"/>
      <c r="I241" s="151"/>
      <c r="J241" s="12"/>
      <c r="K241" s="3"/>
    </row>
    <row r="242" spans="1:11" ht="12.75" customHeight="1" thickBot="1">
      <c r="A242" s="123"/>
      <c r="B242" s="106">
        <f>B240+1</f>
        <v>94</v>
      </c>
      <c r="C242" s="55"/>
      <c r="D242" s="56"/>
      <c r="E242" s="57" t="s">
        <v>2</v>
      </c>
      <c r="F242" s="58">
        <v>45</v>
      </c>
      <c r="G242" s="26"/>
      <c r="H242" s="27"/>
      <c r="I242" s="29">
        <f>F242*G242</f>
        <v>0</v>
      </c>
      <c r="J242" s="146">
        <v>600</v>
      </c>
      <c r="K242" s="3"/>
    </row>
    <row r="243" spans="1:11" ht="18" customHeight="1" thickBot="1">
      <c r="A243" s="31"/>
      <c r="B243" s="32"/>
      <c r="C243" s="32"/>
      <c r="D243" s="33"/>
      <c r="E243" s="8"/>
      <c r="F243" s="8" t="s">
        <v>3</v>
      </c>
      <c r="G243" s="9" t="str">
        <f>A238</f>
        <v>E28</v>
      </c>
      <c r="H243" s="10"/>
      <c r="I243" s="7">
        <f>SUM(I240:I242)</f>
        <v>0</v>
      </c>
      <c r="J243" s="147"/>
      <c r="K243" s="3"/>
    </row>
    <row r="244" spans="1:11" ht="23.25" customHeight="1">
      <c r="A244" s="123" t="s">
        <v>180</v>
      </c>
      <c r="B244" s="107"/>
      <c r="C244" s="152" t="s">
        <v>59</v>
      </c>
      <c r="D244" s="153"/>
      <c r="E244" s="153"/>
      <c r="F244" s="153"/>
      <c r="G244" s="153"/>
      <c r="H244" s="153"/>
      <c r="I244" s="154"/>
      <c r="J244" s="12"/>
      <c r="K244" s="3"/>
    </row>
    <row r="245" spans="1:11" ht="12.75" customHeight="1">
      <c r="A245" s="123"/>
      <c r="B245" s="106">
        <v>95</v>
      </c>
      <c r="C245" s="55"/>
      <c r="D245" s="56"/>
      <c r="E245" s="57" t="s">
        <v>2</v>
      </c>
      <c r="F245" s="58">
        <v>1500</v>
      </c>
      <c r="G245" s="26"/>
      <c r="H245" s="27"/>
      <c r="I245" s="28">
        <f>F245*G245</f>
        <v>0</v>
      </c>
      <c r="J245" s="12"/>
      <c r="K245" s="3"/>
    </row>
    <row r="246" spans="1:11" ht="22.5" customHeight="1">
      <c r="A246" s="123"/>
      <c r="B246" s="107"/>
      <c r="C246" s="149" t="s">
        <v>181</v>
      </c>
      <c r="D246" s="150"/>
      <c r="E246" s="150"/>
      <c r="F246" s="150"/>
      <c r="G246" s="150"/>
      <c r="H246" s="150"/>
      <c r="I246" s="151"/>
      <c r="J246" s="12"/>
      <c r="K246" s="3"/>
    </row>
    <row r="247" spans="1:11" ht="12.75" customHeight="1">
      <c r="A247" s="123"/>
      <c r="B247" s="106">
        <f>B245+1</f>
        <v>96</v>
      </c>
      <c r="C247" s="55"/>
      <c r="D247" s="56"/>
      <c r="E247" s="57" t="s">
        <v>2</v>
      </c>
      <c r="F247" s="58">
        <v>3</v>
      </c>
      <c r="G247" s="26"/>
      <c r="H247" s="27"/>
      <c r="I247" s="28">
        <f>F247*G247</f>
        <v>0</v>
      </c>
      <c r="J247" s="12"/>
      <c r="K247" s="3"/>
    </row>
    <row r="248" spans="1:11" ht="22.5" customHeight="1">
      <c r="A248" s="123"/>
      <c r="B248" s="107"/>
      <c r="C248" s="149" t="s">
        <v>182</v>
      </c>
      <c r="D248" s="150"/>
      <c r="E248" s="150"/>
      <c r="F248" s="150"/>
      <c r="G248" s="150"/>
      <c r="H248" s="150"/>
      <c r="I248" s="151"/>
      <c r="J248" s="12"/>
      <c r="K248" s="3"/>
    </row>
    <row r="249" spans="1:11" ht="12.75" customHeight="1">
      <c r="A249" s="123"/>
      <c r="B249" s="106">
        <f>B247+1</f>
        <v>97</v>
      </c>
      <c r="C249" s="55"/>
      <c r="D249" s="56"/>
      <c r="E249" s="57" t="s">
        <v>2</v>
      </c>
      <c r="F249" s="58">
        <v>15</v>
      </c>
      <c r="G249" s="26"/>
      <c r="H249" s="27"/>
      <c r="I249" s="28">
        <f>F249*G249</f>
        <v>0</v>
      </c>
      <c r="J249" s="12"/>
      <c r="K249" s="3"/>
    </row>
    <row r="250" spans="1:11" ht="22.5" customHeight="1">
      <c r="A250" s="123"/>
      <c r="B250" s="107"/>
      <c r="C250" s="149" t="s">
        <v>183</v>
      </c>
      <c r="D250" s="150"/>
      <c r="E250" s="150"/>
      <c r="F250" s="150"/>
      <c r="G250" s="150"/>
      <c r="H250" s="150"/>
      <c r="I250" s="151"/>
      <c r="J250" s="12"/>
      <c r="K250" s="3"/>
    </row>
    <row r="251" spans="1:11" ht="12.75" customHeight="1">
      <c r="A251" s="123"/>
      <c r="B251" s="106">
        <f>B249+1</f>
        <v>98</v>
      </c>
      <c r="C251" s="55"/>
      <c r="D251" s="56"/>
      <c r="E251" s="57" t="s">
        <v>2</v>
      </c>
      <c r="F251" s="58">
        <v>3</v>
      </c>
      <c r="G251" s="26"/>
      <c r="H251" s="27"/>
      <c r="I251" s="28">
        <f>F251*G251</f>
        <v>0</v>
      </c>
      <c r="J251" s="12"/>
      <c r="K251" s="3"/>
    </row>
    <row r="252" spans="1:11" ht="22.5" customHeight="1">
      <c r="A252" s="123"/>
      <c r="B252" s="107"/>
      <c r="C252" s="149" t="s">
        <v>60</v>
      </c>
      <c r="D252" s="150"/>
      <c r="E252" s="150"/>
      <c r="F252" s="150"/>
      <c r="G252" s="150"/>
      <c r="H252" s="150"/>
      <c r="I252" s="151"/>
      <c r="J252" s="12"/>
      <c r="K252" s="3"/>
    </row>
    <row r="253" spans="1:11" ht="12.75" customHeight="1">
      <c r="A253" s="123"/>
      <c r="B253" s="106">
        <f>B251+1</f>
        <v>99</v>
      </c>
      <c r="C253" s="55"/>
      <c r="D253" s="56"/>
      <c r="E253" s="57" t="s">
        <v>2</v>
      </c>
      <c r="F253" s="58">
        <v>200</v>
      </c>
      <c r="G253" s="26"/>
      <c r="H253" s="27"/>
      <c r="I253" s="28">
        <f>F253*G253</f>
        <v>0</v>
      </c>
      <c r="J253" s="12"/>
      <c r="K253" s="3"/>
    </row>
    <row r="254" spans="1:11" ht="22.5" customHeight="1">
      <c r="A254" s="123"/>
      <c r="B254" s="107"/>
      <c r="C254" s="149" t="s">
        <v>61</v>
      </c>
      <c r="D254" s="150"/>
      <c r="E254" s="150"/>
      <c r="F254" s="150"/>
      <c r="G254" s="150"/>
      <c r="H254" s="150"/>
      <c r="I254" s="151"/>
      <c r="J254" s="12"/>
      <c r="K254" s="3"/>
    </row>
    <row r="255" spans="1:11" ht="12.75" customHeight="1">
      <c r="A255" s="123"/>
      <c r="B255" s="106">
        <f>B253+1</f>
        <v>100</v>
      </c>
      <c r="C255" s="55"/>
      <c r="D255" s="56"/>
      <c r="E255" s="57" t="s">
        <v>2</v>
      </c>
      <c r="F255" s="58">
        <v>200</v>
      </c>
      <c r="G255" s="26"/>
      <c r="H255" s="27"/>
      <c r="I255" s="28">
        <f>F255*G255</f>
        <v>0</v>
      </c>
      <c r="J255" s="12"/>
      <c r="K255" s="3"/>
    </row>
    <row r="256" spans="1:11" ht="22.5" customHeight="1">
      <c r="A256" s="123"/>
      <c r="B256" s="107"/>
      <c r="C256" s="149" t="s">
        <v>62</v>
      </c>
      <c r="D256" s="150"/>
      <c r="E256" s="150"/>
      <c r="F256" s="150"/>
      <c r="G256" s="150"/>
      <c r="H256" s="150"/>
      <c r="I256" s="151"/>
      <c r="J256" s="12"/>
      <c r="K256" s="3"/>
    </row>
    <row r="257" spans="1:11" ht="12.75" customHeight="1">
      <c r="A257" s="123"/>
      <c r="B257" s="106">
        <f>B255+1</f>
        <v>101</v>
      </c>
      <c r="C257" s="55"/>
      <c r="D257" s="56"/>
      <c r="E257" s="57" t="s">
        <v>2</v>
      </c>
      <c r="F257" s="58">
        <v>150</v>
      </c>
      <c r="G257" s="26"/>
      <c r="H257" s="27"/>
      <c r="I257" s="28">
        <f>F257*G257</f>
        <v>0</v>
      </c>
      <c r="J257" s="12"/>
      <c r="K257" s="3"/>
    </row>
    <row r="258" spans="1:11" ht="22.5" customHeight="1">
      <c r="A258" s="123"/>
      <c r="B258" s="107"/>
      <c r="C258" s="149" t="s">
        <v>63</v>
      </c>
      <c r="D258" s="150"/>
      <c r="E258" s="150"/>
      <c r="F258" s="150"/>
      <c r="G258" s="150"/>
      <c r="H258" s="150"/>
      <c r="I258" s="151"/>
      <c r="J258" s="12"/>
      <c r="K258" s="3"/>
    </row>
    <row r="259" spans="1:11" ht="12.75" customHeight="1">
      <c r="A259" s="123"/>
      <c r="B259" s="106">
        <f>B257+1</f>
        <v>102</v>
      </c>
      <c r="C259" s="55"/>
      <c r="D259" s="56"/>
      <c r="E259" s="57" t="s">
        <v>2</v>
      </c>
      <c r="F259" s="58">
        <v>200</v>
      </c>
      <c r="G259" s="26"/>
      <c r="H259" s="27"/>
      <c r="I259" s="28">
        <f>F259*G259</f>
        <v>0</v>
      </c>
      <c r="J259" s="12"/>
      <c r="K259" s="3"/>
    </row>
    <row r="260" spans="1:11" ht="22.5" customHeight="1">
      <c r="A260" s="123"/>
      <c r="B260" s="107"/>
      <c r="C260" s="149" t="s">
        <v>64</v>
      </c>
      <c r="D260" s="150"/>
      <c r="E260" s="150"/>
      <c r="F260" s="150"/>
      <c r="G260" s="150"/>
      <c r="H260" s="150"/>
      <c r="I260" s="151"/>
      <c r="J260" s="12"/>
      <c r="K260" s="3"/>
    </row>
    <row r="261" spans="1:11" ht="12.75" customHeight="1">
      <c r="A261" s="123"/>
      <c r="B261" s="106">
        <f>B259+1</f>
        <v>103</v>
      </c>
      <c r="C261" s="55"/>
      <c r="D261" s="56"/>
      <c r="E261" s="57" t="s">
        <v>2</v>
      </c>
      <c r="F261" s="58">
        <v>70</v>
      </c>
      <c r="G261" s="26"/>
      <c r="H261" s="27"/>
      <c r="I261" s="28">
        <f>F261*G261</f>
        <v>0</v>
      </c>
      <c r="J261" s="12"/>
      <c r="K261" s="3"/>
    </row>
    <row r="262" spans="1:11" ht="22.5" customHeight="1">
      <c r="A262" s="123"/>
      <c r="B262" s="107"/>
      <c r="C262" s="149" t="s">
        <v>65</v>
      </c>
      <c r="D262" s="150"/>
      <c r="E262" s="150"/>
      <c r="F262" s="150"/>
      <c r="G262" s="150"/>
      <c r="H262" s="150"/>
      <c r="I262" s="151"/>
      <c r="J262" s="12"/>
      <c r="K262" s="3"/>
    </row>
    <row r="263" spans="1:11" ht="12.75" customHeight="1">
      <c r="A263" s="123"/>
      <c r="B263" s="106">
        <f>B261+1</f>
        <v>104</v>
      </c>
      <c r="C263" s="55"/>
      <c r="D263" s="56"/>
      <c r="E263" s="57" t="s">
        <v>2</v>
      </c>
      <c r="F263" s="58">
        <v>300</v>
      </c>
      <c r="G263" s="26"/>
      <c r="H263" s="27"/>
      <c r="I263" s="28">
        <f>F263*G263</f>
        <v>0</v>
      </c>
      <c r="J263" s="12"/>
      <c r="K263" s="3"/>
    </row>
    <row r="264" spans="1:11" ht="22.5" customHeight="1">
      <c r="A264" s="123"/>
      <c r="B264" s="107"/>
      <c r="C264" s="149" t="s">
        <v>66</v>
      </c>
      <c r="D264" s="150"/>
      <c r="E264" s="150"/>
      <c r="F264" s="150"/>
      <c r="G264" s="150"/>
      <c r="H264" s="150"/>
      <c r="I264" s="151"/>
      <c r="J264" s="12"/>
      <c r="K264" s="3"/>
    </row>
    <row r="265" spans="1:11" ht="12.75" customHeight="1">
      <c r="A265" s="123"/>
      <c r="B265" s="106">
        <f>B263+1</f>
        <v>105</v>
      </c>
      <c r="C265" s="55"/>
      <c r="D265" s="56"/>
      <c r="E265" s="57" t="s">
        <v>2</v>
      </c>
      <c r="F265" s="58">
        <v>30</v>
      </c>
      <c r="G265" s="26"/>
      <c r="H265" s="27"/>
      <c r="I265" s="28">
        <f>F265*G265</f>
        <v>0</v>
      </c>
      <c r="J265" s="12"/>
      <c r="K265" s="3"/>
    </row>
    <row r="266" spans="1:11" ht="22.5" customHeight="1">
      <c r="A266" s="123"/>
      <c r="B266" s="107"/>
      <c r="C266" s="149" t="s">
        <v>67</v>
      </c>
      <c r="D266" s="150"/>
      <c r="E266" s="150"/>
      <c r="F266" s="150"/>
      <c r="G266" s="150"/>
      <c r="H266" s="150"/>
      <c r="I266" s="151"/>
      <c r="J266" s="12"/>
      <c r="K266" s="3"/>
    </row>
    <row r="267" spans="1:11" ht="12.75" customHeight="1">
      <c r="A267" s="123"/>
      <c r="B267" s="106">
        <f>B265+1</f>
        <v>106</v>
      </c>
      <c r="C267" s="55"/>
      <c r="D267" s="56"/>
      <c r="E267" s="57" t="s">
        <v>2</v>
      </c>
      <c r="F267" s="58">
        <v>30</v>
      </c>
      <c r="G267" s="26"/>
      <c r="H267" s="27"/>
      <c r="I267" s="28">
        <f>F267*G267</f>
        <v>0</v>
      </c>
      <c r="J267" s="12"/>
      <c r="K267" s="3"/>
    </row>
    <row r="268" spans="1:11" ht="22.5" customHeight="1">
      <c r="A268" s="123"/>
      <c r="B268" s="107"/>
      <c r="C268" s="149" t="s">
        <v>68</v>
      </c>
      <c r="D268" s="150"/>
      <c r="E268" s="150"/>
      <c r="F268" s="150"/>
      <c r="G268" s="150"/>
      <c r="H268" s="150"/>
      <c r="I268" s="151"/>
      <c r="J268" s="12"/>
      <c r="K268" s="3"/>
    </row>
    <row r="269" spans="1:11" ht="12.75" customHeight="1">
      <c r="A269" s="123"/>
      <c r="B269" s="106">
        <f>B267+1</f>
        <v>107</v>
      </c>
      <c r="C269" s="55"/>
      <c r="D269" s="56"/>
      <c r="E269" s="57" t="s">
        <v>2</v>
      </c>
      <c r="F269" s="58">
        <v>150</v>
      </c>
      <c r="G269" s="26"/>
      <c r="H269" s="27"/>
      <c r="I269" s="28">
        <f>F269*G269</f>
        <v>0</v>
      </c>
      <c r="J269" s="12"/>
      <c r="K269" s="3"/>
    </row>
    <row r="270" spans="1:11" ht="22.5" customHeight="1">
      <c r="A270" s="123"/>
      <c r="B270" s="107"/>
      <c r="C270" s="149" t="s">
        <v>69</v>
      </c>
      <c r="D270" s="150"/>
      <c r="E270" s="150"/>
      <c r="F270" s="150"/>
      <c r="G270" s="150"/>
      <c r="H270" s="150"/>
      <c r="I270" s="151"/>
      <c r="J270" s="12"/>
      <c r="K270" s="3"/>
    </row>
    <row r="271" spans="1:11" ht="12.75" customHeight="1">
      <c r="A271" s="123"/>
      <c r="B271" s="106">
        <f>B269+1</f>
        <v>108</v>
      </c>
      <c r="C271" s="55"/>
      <c r="D271" s="56"/>
      <c r="E271" s="57" t="s">
        <v>2</v>
      </c>
      <c r="F271" s="58">
        <v>150</v>
      </c>
      <c r="G271" s="26"/>
      <c r="H271" s="27"/>
      <c r="I271" s="28">
        <f>F271*G271</f>
        <v>0</v>
      </c>
      <c r="J271" s="12"/>
      <c r="K271" s="3"/>
    </row>
    <row r="272" spans="1:11" ht="22.5" customHeight="1">
      <c r="A272" s="123"/>
      <c r="B272" s="107"/>
      <c r="C272" s="149" t="s">
        <v>70</v>
      </c>
      <c r="D272" s="150"/>
      <c r="E272" s="150"/>
      <c r="F272" s="150"/>
      <c r="G272" s="150"/>
      <c r="H272" s="150"/>
      <c r="I272" s="151"/>
      <c r="J272" s="12"/>
      <c r="K272" s="3"/>
    </row>
    <row r="273" spans="1:11" ht="12.75" customHeight="1">
      <c r="A273" s="123"/>
      <c r="B273" s="106">
        <f>B271+1</f>
        <v>109</v>
      </c>
      <c r="C273" s="55"/>
      <c r="D273" s="56"/>
      <c r="E273" s="57" t="s">
        <v>2</v>
      </c>
      <c r="F273" s="58">
        <v>30</v>
      </c>
      <c r="G273" s="26"/>
      <c r="H273" s="27"/>
      <c r="I273" s="28">
        <f>F273*G273</f>
        <v>0</v>
      </c>
      <c r="J273" s="12"/>
      <c r="K273" s="3"/>
    </row>
    <row r="274" spans="1:11" ht="22.5" customHeight="1">
      <c r="A274" s="123"/>
      <c r="B274" s="107"/>
      <c r="C274" s="149" t="s">
        <v>71</v>
      </c>
      <c r="D274" s="150"/>
      <c r="E274" s="150"/>
      <c r="F274" s="150"/>
      <c r="G274" s="150"/>
      <c r="H274" s="150"/>
      <c r="I274" s="151"/>
      <c r="J274" s="12"/>
      <c r="K274" s="3"/>
    </row>
    <row r="275" spans="1:11" ht="12.75" customHeight="1">
      <c r="A275" s="123"/>
      <c r="B275" s="106">
        <f>B273+1</f>
        <v>110</v>
      </c>
      <c r="C275" s="55"/>
      <c r="D275" s="56"/>
      <c r="E275" s="57" t="s">
        <v>2</v>
      </c>
      <c r="F275" s="58">
        <v>30</v>
      </c>
      <c r="G275" s="26"/>
      <c r="H275" s="27"/>
      <c r="I275" s="28">
        <f>F275*G275</f>
        <v>0</v>
      </c>
      <c r="J275" s="12"/>
      <c r="K275" s="3"/>
    </row>
    <row r="276" spans="1:11" ht="22.5" customHeight="1">
      <c r="A276" s="123"/>
      <c r="B276" s="107"/>
      <c r="C276" s="149" t="s">
        <v>72</v>
      </c>
      <c r="D276" s="150"/>
      <c r="E276" s="150"/>
      <c r="F276" s="150"/>
      <c r="G276" s="150"/>
      <c r="H276" s="150"/>
      <c r="I276" s="151"/>
      <c r="J276" s="12"/>
      <c r="K276" s="3"/>
    </row>
    <row r="277" spans="1:11" ht="12.75" customHeight="1">
      <c r="A277" s="123"/>
      <c r="B277" s="106">
        <f>B275+1</f>
        <v>111</v>
      </c>
      <c r="C277" s="55"/>
      <c r="D277" s="56"/>
      <c r="E277" s="57" t="s">
        <v>2</v>
      </c>
      <c r="F277" s="58">
        <v>30</v>
      </c>
      <c r="G277" s="26"/>
      <c r="H277" s="27"/>
      <c r="I277" s="28">
        <f>F277*G277</f>
        <v>0</v>
      </c>
      <c r="J277" s="12"/>
      <c r="K277" s="3"/>
    </row>
    <row r="278" spans="1:11" ht="22.5" customHeight="1">
      <c r="A278" s="123"/>
      <c r="B278" s="107"/>
      <c r="C278" s="149" t="s">
        <v>73</v>
      </c>
      <c r="D278" s="150"/>
      <c r="E278" s="150"/>
      <c r="F278" s="150"/>
      <c r="G278" s="150"/>
      <c r="H278" s="150"/>
      <c r="I278" s="151"/>
      <c r="J278" s="12"/>
      <c r="K278" s="3"/>
    </row>
    <row r="279" spans="1:11" ht="12.75" customHeight="1">
      <c r="A279" s="123"/>
      <c r="B279" s="106">
        <f>B277+1</f>
        <v>112</v>
      </c>
      <c r="C279" s="55"/>
      <c r="D279" s="56"/>
      <c r="E279" s="57" t="s">
        <v>2</v>
      </c>
      <c r="F279" s="58">
        <v>1300</v>
      </c>
      <c r="G279" s="26"/>
      <c r="H279" s="27"/>
      <c r="I279" s="28">
        <f>F279*G279</f>
        <v>0</v>
      </c>
      <c r="J279" s="12"/>
      <c r="K279" s="3"/>
    </row>
    <row r="280" spans="1:11" ht="22.5" customHeight="1">
      <c r="A280" s="123"/>
      <c r="B280" s="107"/>
      <c r="C280" s="149" t="s">
        <v>74</v>
      </c>
      <c r="D280" s="150"/>
      <c r="E280" s="150"/>
      <c r="F280" s="150"/>
      <c r="G280" s="150"/>
      <c r="H280" s="150"/>
      <c r="I280" s="151"/>
      <c r="J280" s="12"/>
      <c r="K280" s="3"/>
    </row>
    <row r="281" spans="1:11" ht="12.75" customHeight="1">
      <c r="A281" s="123"/>
      <c r="B281" s="106">
        <f>B279+1</f>
        <v>113</v>
      </c>
      <c r="C281" s="55"/>
      <c r="D281" s="56"/>
      <c r="E281" s="57" t="s">
        <v>2</v>
      </c>
      <c r="F281" s="58">
        <v>200</v>
      </c>
      <c r="G281" s="26"/>
      <c r="H281" s="27"/>
      <c r="I281" s="28">
        <f>F281*G281</f>
        <v>0</v>
      </c>
      <c r="J281" s="12"/>
      <c r="K281" s="3"/>
    </row>
    <row r="282" spans="1:11" ht="22.5" customHeight="1">
      <c r="A282" s="123"/>
      <c r="B282" s="107"/>
      <c r="C282" s="149" t="s">
        <v>75</v>
      </c>
      <c r="D282" s="150"/>
      <c r="E282" s="150"/>
      <c r="F282" s="150"/>
      <c r="G282" s="150"/>
      <c r="H282" s="150"/>
      <c r="I282" s="151"/>
      <c r="J282" s="12"/>
      <c r="K282" s="3"/>
    </row>
    <row r="283" spans="1:11" ht="12.75" customHeight="1">
      <c r="A283" s="123"/>
      <c r="B283" s="106">
        <f>B281+1</f>
        <v>114</v>
      </c>
      <c r="C283" s="55"/>
      <c r="D283" s="56"/>
      <c r="E283" s="57" t="s">
        <v>2</v>
      </c>
      <c r="F283" s="58">
        <v>20</v>
      </c>
      <c r="G283" s="26"/>
      <c r="H283" s="27"/>
      <c r="I283" s="28">
        <f>F283*G283</f>
        <v>0</v>
      </c>
      <c r="J283" s="12"/>
      <c r="K283" s="3"/>
    </row>
    <row r="284" spans="1:11" ht="22.5" customHeight="1">
      <c r="A284" s="123"/>
      <c r="B284" s="107"/>
      <c r="C284" s="149" t="s">
        <v>76</v>
      </c>
      <c r="D284" s="150"/>
      <c r="E284" s="150"/>
      <c r="F284" s="150"/>
      <c r="G284" s="150"/>
      <c r="H284" s="150"/>
      <c r="I284" s="151"/>
      <c r="J284" s="12"/>
      <c r="K284" s="3"/>
    </row>
    <row r="285" spans="1:11" ht="12.75" customHeight="1" thickBot="1">
      <c r="A285" s="123"/>
      <c r="B285" s="106">
        <f>B283+1</f>
        <v>115</v>
      </c>
      <c r="C285" s="55"/>
      <c r="D285" s="56"/>
      <c r="E285" s="57" t="s">
        <v>2</v>
      </c>
      <c r="F285" s="58">
        <v>20</v>
      </c>
      <c r="G285" s="26"/>
      <c r="H285" s="27"/>
      <c r="I285" s="29">
        <f>F285*G285</f>
        <v>0</v>
      </c>
      <c r="J285" s="146">
        <v>4150</v>
      </c>
      <c r="K285" s="3"/>
    </row>
    <row r="286" spans="1:11" ht="18" customHeight="1" thickBot="1">
      <c r="A286" s="31"/>
      <c r="B286" s="32"/>
      <c r="C286" s="32"/>
      <c r="D286" s="33"/>
      <c r="E286" s="8"/>
      <c r="F286" s="8" t="s">
        <v>3</v>
      </c>
      <c r="G286" s="9" t="str">
        <f>A244</f>
        <v>E29</v>
      </c>
      <c r="H286" s="10"/>
      <c r="I286" s="7">
        <f>SUM(I245:I285)</f>
        <v>0</v>
      </c>
      <c r="J286" s="148"/>
      <c r="K286" s="3"/>
    </row>
    <row r="287" spans="1:11" ht="16.5" customHeight="1">
      <c r="A287" s="123" t="s">
        <v>184</v>
      </c>
      <c r="B287" s="108"/>
      <c r="C287" s="155" t="s">
        <v>185</v>
      </c>
      <c r="D287" s="155"/>
      <c r="E287" s="155"/>
      <c r="F287" s="155"/>
      <c r="G287" s="155"/>
      <c r="H287" s="155"/>
      <c r="I287" s="156"/>
      <c r="J287" s="11"/>
      <c r="K287" s="2"/>
    </row>
    <row r="288" spans="1:11" ht="12.75" customHeight="1" thickBot="1">
      <c r="A288" s="123"/>
      <c r="B288" s="115">
        <v>116</v>
      </c>
      <c r="C288" s="52"/>
      <c r="D288" s="52"/>
      <c r="E288" s="53" t="s">
        <v>2</v>
      </c>
      <c r="F288" s="54">
        <v>750</v>
      </c>
      <c r="G288" s="22"/>
      <c r="H288" s="23"/>
      <c r="I288" s="24">
        <f>F288*G288</f>
        <v>0</v>
      </c>
      <c r="J288" s="146">
        <v>4</v>
      </c>
      <c r="K288" s="14"/>
    </row>
    <row r="289" spans="1:11" ht="18" customHeight="1" thickBot="1">
      <c r="A289" s="31"/>
      <c r="B289" s="32"/>
      <c r="C289" s="32"/>
      <c r="D289" s="33"/>
      <c r="E289" s="34"/>
      <c r="F289" s="30" t="s">
        <v>3</v>
      </c>
      <c r="G289" s="9" t="str">
        <f>A287</f>
        <v>E30</v>
      </c>
      <c r="H289" s="10"/>
      <c r="I289" s="7">
        <f>SUM(I288)</f>
        <v>0</v>
      </c>
      <c r="J289" s="147"/>
      <c r="K289" s="15"/>
    </row>
    <row r="290" spans="1:11" ht="20.25" customHeight="1">
      <c r="A290" s="123" t="s">
        <v>186</v>
      </c>
      <c r="B290" s="108"/>
      <c r="C290" s="155" t="s">
        <v>187</v>
      </c>
      <c r="D290" s="155"/>
      <c r="E290" s="155"/>
      <c r="F290" s="155"/>
      <c r="G290" s="155"/>
      <c r="H290" s="155"/>
      <c r="I290" s="156"/>
      <c r="J290" s="11"/>
      <c r="K290" s="3"/>
    </row>
    <row r="291" spans="1:11" ht="33" customHeight="1">
      <c r="A291" s="123"/>
      <c r="B291" s="107"/>
      <c r="C291" s="149" t="s">
        <v>188</v>
      </c>
      <c r="D291" s="150"/>
      <c r="E291" s="150"/>
      <c r="F291" s="150"/>
      <c r="G291" s="150"/>
      <c r="H291" s="150"/>
      <c r="I291" s="151"/>
      <c r="J291" s="12"/>
      <c r="K291" s="3"/>
    </row>
    <row r="292" spans="1:11" ht="12.75" customHeight="1">
      <c r="A292" s="123"/>
      <c r="B292" s="106">
        <v>117</v>
      </c>
      <c r="C292" s="55"/>
      <c r="D292" s="56"/>
      <c r="E292" s="57" t="s">
        <v>2</v>
      </c>
      <c r="F292" s="58">
        <v>30</v>
      </c>
      <c r="G292" s="26"/>
      <c r="H292" s="27"/>
      <c r="I292" s="28">
        <f>F292*G292</f>
        <v>0</v>
      </c>
      <c r="J292" s="12"/>
      <c r="K292" s="3"/>
    </row>
    <row r="293" spans="1:11" ht="27" customHeight="1">
      <c r="A293" s="123"/>
      <c r="B293" s="107"/>
      <c r="C293" s="149" t="s">
        <v>189</v>
      </c>
      <c r="D293" s="150"/>
      <c r="E293" s="150"/>
      <c r="F293" s="150"/>
      <c r="G293" s="150"/>
      <c r="H293" s="150"/>
      <c r="I293" s="151"/>
      <c r="J293" s="12"/>
      <c r="K293" s="3"/>
    </row>
    <row r="294" spans="1:11" ht="12.75" customHeight="1" thickBot="1">
      <c r="A294" s="123"/>
      <c r="B294" s="106">
        <f>B292+1</f>
        <v>118</v>
      </c>
      <c r="C294" s="55"/>
      <c r="D294" s="56"/>
      <c r="E294" s="57" t="s">
        <v>2</v>
      </c>
      <c r="F294" s="58">
        <v>30</v>
      </c>
      <c r="G294" s="26"/>
      <c r="H294" s="27"/>
      <c r="I294" s="29">
        <f>F294*G294</f>
        <v>0</v>
      </c>
      <c r="J294" s="146">
        <v>210</v>
      </c>
      <c r="K294" s="3"/>
    </row>
    <row r="295" spans="1:11" ht="18" customHeight="1" thickBot="1">
      <c r="A295" s="31"/>
      <c r="B295" s="32"/>
      <c r="C295" s="32"/>
      <c r="D295" s="33"/>
      <c r="E295" s="8"/>
      <c r="F295" s="8" t="s">
        <v>3</v>
      </c>
      <c r="G295" s="9" t="str">
        <f>A290</f>
        <v>E31</v>
      </c>
      <c r="H295" s="10"/>
      <c r="I295" s="7">
        <f>SUM(I292:I294)</f>
        <v>0</v>
      </c>
      <c r="J295" s="147"/>
      <c r="K295" s="3"/>
    </row>
    <row r="296" spans="1:11" ht="26.25" customHeight="1">
      <c r="A296" s="123" t="s">
        <v>190</v>
      </c>
      <c r="B296" s="108"/>
      <c r="C296" s="155" t="s">
        <v>192</v>
      </c>
      <c r="D296" s="155"/>
      <c r="E296" s="155"/>
      <c r="F296" s="155"/>
      <c r="G296" s="155"/>
      <c r="H296" s="155"/>
      <c r="I296" s="156"/>
      <c r="J296" s="11"/>
      <c r="K296" s="2"/>
    </row>
    <row r="297" spans="1:11" ht="12.75" customHeight="1" thickBot="1">
      <c r="A297" s="123"/>
      <c r="B297" s="115">
        <v>119</v>
      </c>
      <c r="C297" s="52"/>
      <c r="D297" s="52"/>
      <c r="E297" s="53" t="s">
        <v>2</v>
      </c>
      <c r="F297" s="54">
        <v>4</v>
      </c>
      <c r="G297" s="22"/>
      <c r="H297" s="23"/>
      <c r="I297" s="24">
        <f>F297*G297</f>
        <v>0</v>
      </c>
      <c r="J297" s="146">
        <v>140</v>
      </c>
      <c r="K297" s="14"/>
    </row>
    <row r="298" spans="1:11" ht="18" customHeight="1" thickBot="1">
      <c r="A298" s="31"/>
      <c r="B298" s="32"/>
      <c r="C298" s="32"/>
      <c r="D298" s="33"/>
      <c r="E298" s="34"/>
      <c r="F298" s="30" t="s">
        <v>3</v>
      </c>
      <c r="G298" s="9" t="str">
        <f>A296</f>
        <v>E32</v>
      </c>
      <c r="H298" s="10"/>
      <c r="I298" s="7">
        <f>SUM(I297)</f>
        <v>0</v>
      </c>
      <c r="J298" s="147"/>
      <c r="K298" s="15"/>
    </row>
    <row r="299" spans="1:11" ht="12.75">
      <c r="A299" s="123" t="s">
        <v>191</v>
      </c>
      <c r="B299" s="107"/>
      <c r="C299" s="152" t="s">
        <v>199</v>
      </c>
      <c r="D299" s="153"/>
      <c r="E299" s="153"/>
      <c r="F299" s="153"/>
      <c r="G299" s="153"/>
      <c r="H299" s="153"/>
      <c r="I299" s="154"/>
      <c r="J299" s="12"/>
      <c r="K299" s="3"/>
    </row>
    <row r="300" spans="1:11" ht="12.75" customHeight="1">
      <c r="A300" s="123"/>
      <c r="B300" s="106">
        <v>120</v>
      </c>
      <c r="C300" s="55"/>
      <c r="D300" s="56"/>
      <c r="E300" s="57" t="s">
        <v>2</v>
      </c>
      <c r="F300" s="58">
        <v>15500</v>
      </c>
      <c r="G300" s="26"/>
      <c r="H300" s="27"/>
      <c r="I300" s="28">
        <f>F300*G300</f>
        <v>0</v>
      </c>
      <c r="J300" s="12"/>
      <c r="K300" s="3"/>
    </row>
    <row r="301" spans="1:11" ht="12.75">
      <c r="A301" s="123"/>
      <c r="B301" s="107"/>
      <c r="C301" s="149" t="s">
        <v>35</v>
      </c>
      <c r="D301" s="150"/>
      <c r="E301" s="150"/>
      <c r="F301" s="150"/>
      <c r="G301" s="150"/>
      <c r="H301" s="150"/>
      <c r="I301" s="151"/>
      <c r="J301" s="12"/>
      <c r="K301" s="3"/>
    </row>
    <row r="302" spans="1:11" ht="13.5" thickBot="1">
      <c r="A302" s="123"/>
      <c r="B302" s="106">
        <f>B300+1</f>
        <v>121</v>
      </c>
      <c r="C302" s="55"/>
      <c r="D302" s="56"/>
      <c r="E302" s="57" t="s">
        <v>36</v>
      </c>
      <c r="F302" s="58">
        <v>180</v>
      </c>
      <c r="G302" s="26"/>
      <c r="H302" s="27"/>
      <c r="I302" s="29">
        <f>F302*G302</f>
        <v>0</v>
      </c>
      <c r="J302" s="146">
        <v>150</v>
      </c>
      <c r="K302" s="3"/>
    </row>
    <row r="303" spans="1:11" ht="18" customHeight="1" thickBot="1">
      <c r="A303" s="31"/>
      <c r="B303" s="32"/>
      <c r="C303" s="32"/>
      <c r="D303" s="33"/>
      <c r="E303" s="8"/>
      <c r="F303" s="8" t="s">
        <v>3</v>
      </c>
      <c r="G303" s="9" t="str">
        <f>A299</f>
        <v>E33</v>
      </c>
      <c r="H303" s="10"/>
      <c r="I303" s="7">
        <f>SUM(I300:I302)</f>
        <v>0</v>
      </c>
      <c r="J303" s="147"/>
      <c r="K303" s="3"/>
    </row>
    <row r="304" spans="1:11" ht="22.5" customHeight="1">
      <c r="A304" s="123" t="s">
        <v>193</v>
      </c>
      <c r="B304" s="107"/>
      <c r="C304" s="152" t="s">
        <v>194</v>
      </c>
      <c r="D304" s="153"/>
      <c r="E304" s="153"/>
      <c r="F304" s="153"/>
      <c r="G304" s="153"/>
      <c r="H304" s="153"/>
      <c r="I304" s="154"/>
      <c r="J304" s="12"/>
      <c r="K304" s="3"/>
    </row>
    <row r="305" spans="1:11" ht="12.75" customHeight="1">
      <c r="A305" s="123"/>
      <c r="B305" s="106">
        <v>122</v>
      </c>
      <c r="C305" s="55"/>
      <c r="D305" s="56"/>
      <c r="E305" s="57" t="s">
        <v>36</v>
      </c>
      <c r="F305" s="58">
        <v>720</v>
      </c>
      <c r="G305" s="26"/>
      <c r="H305" s="27"/>
      <c r="I305" s="28">
        <f>F305*G305</f>
        <v>0</v>
      </c>
      <c r="J305" s="12"/>
      <c r="K305" s="3"/>
    </row>
    <row r="306" spans="1:11" ht="12.75">
      <c r="A306" s="123"/>
      <c r="B306" s="107"/>
      <c r="C306" s="149" t="s">
        <v>195</v>
      </c>
      <c r="D306" s="150"/>
      <c r="E306" s="150"/>
      <c r="F306" s="150"/>
      <c r="G306" s="150"/>
      <c r="H306" s="150"/>
      <c r="I306" s="151"/>
      <c r="J306" s="12"/>
      <c r="K306" s="3"/>
    </row>
    <row r="307" spans="1:11" ht="12.75" customHeight="1">
      <c r="A307" s="123"/>
      <c r="B307" s="106">
        <f>B305+1</f>
        <v>123</v>
      </c>
      <c r="C307" s="55"/>
      <c r="D307" s="56"/>
      <c r="E307" s="57" t="s">
        <v>2</v>
      </c>
      <c r="F307" s="58">
        <v>10000</v>
      </c>
      <c r="G307" s="26"/>
      <c r="H307" s="27"/>
      <c r="I307" s="29">
        <f>F307*G307</f>
        <v>0</v>
      </c>
      <c r="J307" s="12"/>
      <c r="K307" s="3"/>
    </row>
    <row r="308" spans="1:11" ht="12.75" customHeight="1">
      <c r="A308" s="123"/>
      <c r="B308" s="113"/>
      <c r="C308" s="143" t="s">
        <v>220</v>
      </c>
      <c r="D308" s="140"/>
      <c r="E308" s="140"/>
      <c r="F308" s="140"/>
      <c r="G308" s="140"/>
      <c r="H308" s="140"/>
      <c r="I308" s="141"/>
      <c r="J308" s="12"/>
      <c r="K308" s="2"/>
    </row>
    <row r="309" spans="1:11" ht="12.75" customHeight="1">
      <c r="A309" s="123"/>
      <c r="B309" s="111"/>
      <c r="C309" s="85" t="s">
        <v>196</v>
      </c>
      <c r="D309" s="77"/>
      <c r="E309" s="77"/>
      <c r="F309" s="77"/>
      <c r="G309" s="77"/>
      <c r="H309" s="77"/>
      <c r="I309" s="78"/>
      <c r="J309" s="12"/>
      <c r="K309" s="14"/>
    </row>
    <row r="310" spans="1:11" ht="12.75" customHeight="1">
      <c r="A310" s="123"/>
      <c r="B310" s="114">
        <f>B307+1</f>
        <v>124</v>
      </c>
      <c r="C310" s="144"/>
      <c r="D310" s="79"/>
      <c r="E310" s="80" t="s">
        <v>2</v>
      </c>
      <c r="F310" s="81">
        <v>210000</v>
      </c>
      <c r="G310" s="82"/>
      <c r="H310" s="83"/>
      <c r="I310" s="84">
        <f>F310*G310</f>
        <v>0</v>
      </c>
      <c r="J310" s="12"/>
      <c r="K310" s="14"/>
    </row>
    <row r="311" spans="1:11" ht="12.75" customHeight="1">
      <c r="A311" s="123"/>
      <c r="B311" s="111"/>
      <c r="C311" s="85" t="s">
        <v>197</v>
      </c>
      <c r="D311" s="77"/>
      <c r="E311" s="77"/>
      <c r="F311" s="77"/>
      <c r="G311" s="77"/>
      <c r="H311" s="77"/>
      <c r="I311" s="78"/>
      <c r="J311" s="12"/>
      <c r="K311" s="14"/>
    </row>
    <row r="312" spans="1:11" ht="12.75" customHeight="1">
      <c r="A312" s="123"/>
      <c r="B312" s="114">
        <f>B310+1</f>
        <v>125</v>
      </c>
      <c r="C312" s="144"/>
      <c r="D312" s="79"/>
      <c r="E312" s="80" t="s">
        <v>2</v>
      </c>
      <c r="F312" s="81">
        <v>31500</v>
      </c>
      <c r="G312" s="82"/>
      <c r="H312" s="83"/>
      <c r="I312" s="84">
        <f>F312*G312</f>
        <v>0</v>
      </c>
      <c r="J312" s="12"/>
      <c r="K312" s="14"/>
    </row>
    <row r="313" spans="1:11" ht="12.75" customHeight="1">
      <c r="A313" s="123"/>
      <c r="B313" s="111"/>
      <c r="C313" s="85" t="s">
        <v>198</v>
      </c>
      <c r="D313" s="77"/>
      <c r="E313" s="77"/>
      <c r="F313" s="77"/>
      <c r="G313" s="77"/>
      <c r="H313" s="77"/>
      <c r="I313" s="78"/>
      <c r="J313" s="12"/>
      <c r="K313" s="2"/>
    </row>
    <row r="314" spans="1:11" ht="12.75" customHeight="1">
      <c r="A314" s="123"/>
      <c r="B314" s="124">
        <f>B312+1</f>
        <v>126</v>
      </c>
      <c r="C314" s="144"/>
      <c r="D314" s="79"/>
      <c r="E314" s="80" t="s">
        <v>2</v>
      </c>
      <c r="F314" s="81">
        <v>16500</v>
      </c>
      <c r="G314" s="82"/>
      <c r="H314" s="83"/>
      <c r="I314" s="84">
        <f>F314*G314</f>
        <v>0</v>
      </c>
      <c r="J314" s="12"/>
      <c r="K314" s="14"/>
    </row>
    <row r="315" spans="1:11" ht="12.75" customHeight="1">
      <c r="A315" s="123"/>
      <c r="B315" s="142"/>
      <c r="C315" s="85" t="s">
        <v>30</v>
      </c>
      <c r="D315" s="77"/>
      <c r="E315" s="77"/>
      <c r="F315" s="77"/>
      <c r="G315" s="77"/>
      <c r="H315" s="77"/>
      <c r="I315" s="78"/>
      <c r="J315" s="12"/>
      <c r="K315" s="14"/>
    </row>
    <row r="316" spans="1:11" ht="12.75" customHeight="1">
      <c r="A316" s="123"/>
      <c r="B316" s="124">
        <f>B314+1</f>
        <v>127</v>
      </c>
      <c r="C316" s="144"/>
      <c r="D316" s="79"/>
      <c r="E316" s="80" t="s">
        <v>2</v>
      </c>
      <c r="F316" s="81">
        <v>16500</v>
      </c>
      <c r="G316" s="82"/>
      <c r="H316" s="83"/>
      <c r="I316" s="84">
        <f>F316*G316</f>
        <v>0</v>
      </c>
      <c r="J316" s="12"/>
      <c r="K316" s="14"/>
    </row>
    <row r="317" spans="1:11" ht="12.75" customHeight="1">
      <c r="A317" s="123"/>
      <c r="B317" s="142"/>
      <c r="C317" s="85" t="s">
        <v>31</v>
      </c>
      <c r="D317" s="77"/>
      <c r="E317" s="77"/>
      <c r="F317" s="77"/>
      <c r="G317" s="77"/>
      <c r="H317" s="77"/>
      <c r="I317" s="78"/>
      <c r="J317" s="12"/>
      <c r="K317" s="14"/>
    </row>
    <row r="318" spans="1:11" ht="12.75" customHeight="1">
      <c r="A318" s="123"/>
      <c r="B318" s="124">
        <f>B316+1</f>
        <v>128</v>
      </c>
      <c r="C318" s="144"/>
      <c r="D318" s="79"/>
      <c r="E318" s="80" t="s">
        <v>2</v>
      </c>
      <c r="F318" s="81">
        <v>3900</v>
      </c>
      <c r="G318" s="82"/>
      <c r="H318" s="83"/>
      <c r="I318" s="84">
        <f>F318*G318</f>
        <v>0</v>
      </c>
      <c r="J318" s="12"/>
      <c r="K318" s="14"/>
    </row>
    <row r="319" spans="1:11" ht="12.75" customHeight="1">
      <c r="A319" s="123"/>
      <c r="B319" s="142"/>
      <c r="C319" s="85" t="s">
        <v>32</v>
      </c>
      <c r="D319" s="77"/>
      <c r="E319" s="77"/>
      <c r="F319" s="77"/>
      <c r="G319" s="77"/>
      <c r="H319" s="77"/>
      <c r="I319" s="78"/>
      <c r="J319" s="12"/>
      <c r="K319" s="14"/>
    </row>
    <row r="320" spans="1:11" ht="12.75" customHeight="1">
      <c r="A320" s="123"/>
      <c r="B320" s="124">
        <f>B318+1</f>
        <v>129</v>
      </c>
      <c r="C320" s="144"/>
      <c r="D320" s="79"/>
      <c r="E320" s="80" t="s">
        <v>2</v>
      </c>
      <c r="F320" s="81">
        <v>4800</v>
      </c>
      <c r="G320" s="82"/>
      <c r="H320" s="83"/>
      <c r="I320" s="84">
        <f>F320*G320</f>
        <v>0</v>
      </c>
      <c r="J320" s="12"/>
      <c r="K320" s="14"/>
    </row>
    <row r="321" spans="1:11" ht="12.75" customHeight="1">
      <c r="A321" s="123"/>
      <c r="B321" s="142"/>
      <c r="C321" s="85" t="s">
        <v>33</v>
      </c>
      <c r="D321" s="77"/>
      <c r="E321" s="77"/>
      <c r="F321" s="77"/>
      <c r="G321" s="77"/>
      <c r="H321" s="77"/>
      <c r="I321" s="78"/>
      <c r="J321" s="12"/>
      <c r="K321" s="14"/>
    </row>
    <row r="322" spans="1:11" ht="12.75" customHeight="1">
      <c r="A322" s="123"/>
      <c r="B322" s="124">
        <f>B320+1</f>
        <v>130</v>
      </c>
      <c r="C322" s="144"/>
      <c r="D322" s="79"/>
      <c r="E322" s="80" t="s">
        <v>2</v>
      </c>
      <c r="F322" s="81">
        <v>2200</v>
      </c>
      <c r="G322" s="82"/>
      <c r="H322" s="83"/>
      <c r="I322" s="84">
        <f>F322*G322</f>
        <v>0</v>
      </c>
      <c r="J322" s="12"/>
      <c r="K322" s="14"/>
    </row>
    <row r="323" spans="1:11" ht="12.75" customHeight="1">
      <c r="A323" s="123"/>
      <c r="B323" s="111"/>
      <c r="C323" s="85" t="s">
        <v>34</v>
      </c>
      <c r="D323" s="77"/>
      <c r="E323" s="77"/>
      <c r="F323" s="77"/>
      <c r="G323" s="77"/>
      <c r="H323" s="77"/>
      <c r="I323" s="78"/>
      <c r="J323" s="12"/>
      <c r="K323" s="14"/>
    </row>
    <row r="324" spans="1:11" ht="12.75" customHeight="1" thickBot="1">
      <c r="A324" s="123"/>
      <c r="B324" s="112">
        <f>B322+1</f>
        <v>131</v>
      </c>
      <c r="C324" s="144"/>
      <c r="D324" s="88"/>
      <c r="E324" s="89" t="s">
        <v>2</v>
      </c>
      <c r="F324" s="90">
        <v>3000</v>
      </c>
      <c r="G324" s="91"/>
      <c r="H324" s="92"/>
      <c r="I324" s="93">
        <f>F324*G324</f>
        <v>0</v>
      </c>
      <c r="J324" s="146">
        <v>2200</v>
      </c>
      <c r="K324" s="14"/>
    </row>
    <row r="325" spans="1:11" ht="18" customHeight="1" thickBot="1">
      <c r="A325" s="31"/>
      <c r="B325" s="126"/>
      <c r="C325" s="126"/>
      <c r="D325" s="127"/>
      <c r="E325" s="128"/>
      <c r="F325" s="128" t="s">
        <v>3</v>
      </c>
      <c r="G325" s="129" t="str">
        <f>A304</f>
        <v>E34</v>
      </c>
      <c r="H325" s="130"/>
      <c r="I325" s="7">
        <f>SUM(I305:I324)</f>
        <v>0</v>
      </c>
      <c r="J325" s="147"/>
      <c r="K325" s="15"/>
    </row>
    <row r="326" spans="1:11" ht="26.25" customHeight="1">
      <c r="A326" s="123" t="s">
        <v>200</v>
      </c>
      <c r="B326" s="108"/>
      <c r="C326" s="155" t="s">
        <v>201</v>
      </c>
      <c r="D326" s="155"/>
      <c r="E326" s="155"/>
      <c r="F326" s="155"/>
      <c r="G326" s="155"/>
      <c r="H326" s="155"/>
      <c r="I326" s="156"/>
      <c r="J326" s="11"/>
      <c r="K326" s="2"/>
    </row>
    <row r="327" spans="1:11" ht="12.75" customHeight="1" thickBot="1">
      <c r="A327" s="123"/>
      <c r="B327" s="115">
        <v>132</v>
      </c>
      <c r="C327" s="52"/>
      <c r="D327" s="52"/>
      <c r="E327" s="53" t="s">
        <v>2</v>
      </c>
      <c r="F327" s="54">
        <v>2200</v>
      </c>
      <c r="G327" s="22"/>
      <c r="H327" s="23"/>
      <c r="I327" s="24">
        <f>F327*G327</f>
        <v>0</v>
      </c>
      <c r="J327" s="146">
        <v>35</v>
      </c>
      <c r="K327" s="14"/>
    </row>
    <row r="328" spans="1:11" ht="18" customHeight="1" thickBot="1">
      <c r="A328" s="31"/>
      <c r="B328" s="32"/>
      <c r="C328" s="32"/>
      <c r="D328" s="33"/>
      <c r="E328" s="34"/>
      <c r="F328" s="30" t="s">
        <v>3</v>
      </c>
      <c r="G328" s="9" t="str">
        <f>A326</f>
        <v>E35</v>
      </c>
      <c r="H328" s="10"/>
      <c r="I328" s="7">
        <f>SUM(I327)</f>
        <v>0</v>
      </c>
      <c r="J328" s="147"/>
      <c r="K328" s="15"/>
    </row>
    <row r="329" spans="1:11" ht="51.75" customHeight="1">
      <c r="A329" s="123" t="s">
        <v>202</v>
      </c>
      <c r="B329" s="108"/>
      <c r="C329" s="159" t="s">
        <v>203</v>
      </c>
      <c r="D329" s="159"/>
      <c r="E329" s="159"/>
      <c r="F329" s="159"/>
      <c r="G329" s="159"/>
      <c r="H329" s="159"/>
      <c r="I329" s="160"/>
      <c r="J329" s="11"/>
      <c r="K329" s="15"/>
    </row>
    <row r="330" spans="1:11" ht="12.75" customHeight="1">
      <c r="A330" s="123"/>
      <c r="B330" s="107"/>
      <c r="C330" s="161" t="s">
        <v>205</v>
      </c>
      <c r="D330" s="162"/>
      <c r="E330" s="162"/>
      <c r="F330" s="162"/>
      <c r="G330" s="162"/>
      <c r="H330" s="162"/>
      <c r="I330" s="163"/>
      <c r="J330" s="12"/>
      <c r="K330" s="2"/>
    </row>
    <row r="331" spans="1:11" ht="12.75" customHeight="1">
      <c r="A331" s="123"/>
      <c r="B331" s="106">
        <f>B327+1</f>
        <v>133</v>
      </c>
      <c r="C331" s="65"/>
      <c r="D331" s="66"/>
      <c r="E331" s="67" t="s">
        <v>36</v>
      </c>
      <c r="F331" s="68">
        <v>72</v>
      </c>
      <c r="G331" s="43"/>
      <c r="H331" s="44"/>
      <c r="I331" s="45">
        <f>F331*G331</f>
        <v>0</v>
      </c>
      <c r="J331" s="12"/>
      <c r="K331" s="14"/>
    </row>
    <row r="332" spans="1:11" ht="12.75" customHeight="1">
      <c r="A332" s="123"/>
      <c r="B332" s="107"/>
      <c r="C332" s="161" t="s">
        <v>204</v>
      </c>
      <c r="D332" s="162"/>
      <c r="E332" s="162"/>
      <c r="F332" s="162"/>
      <c r="G332" s="162"/>
      <c r="H332" s="162"/>
      <c r="I332" s="163"/>
      <c r="J332" s="12"/>
      <c r="K332" s="14"/>
    </row>
    <row r="333" spans="1:11" ht="12.75" customHeight="1">
      <c r="A333" s="123"/>
      <c r="B333" s="106">
        <f>B331+1</f>
        <v>134</v>
      </c>
      <c r="C333" s="65"/>
      <c r="D333" s="66"/>
      <c r="E333" s="67" t="s">
        <v>36</v>
      </c>
      <c r="F333" s="68">
        <v>3</v>
      </c>
      <c r="G333" s="43"/>
      <c r="H333" s="44"/>
      <c r="I333" s="45">
        <f>F333*G333</f>
        <v>0</v>
      </c>
      <c r="J333" s="12"/>
      <c r="K333" s="14"/>
    </row>
    <row r="334" spans="1:11" ht="36" customHeight="1">
      <c r="A334" s="123"/>
      <c r="B334" s="59"/>
      <c r="C334" s="157" t="s">
        <v>206</v>
      </c>
      <c r="D334" s="157"/>
      <c r="E334" s="157"/>
      <c r="F334" s="157"/>
      <c r="G334" s="157"/>
      <c r="H334" s="157"/>
      <c r="I334" s="158"/>
      <c r="J334" s="12"/>
      <c r="K334" s="2"/>
    </row>
    <row r="335" spans="1:11" ht="12.75" customHeight="1">
      <c r="A335" s="123"/>
      <c r="B335" s="139">
        <f>B333+1</f>
        <v>135</v>
      </c>
      <c r="C335" s="60"/>
      <c r="D335" s="60"/>
      <c r="E335" s="61" t="s">
        <v>36</v>
      </c>
      <c r="F335" s="62">
        <v>36</v>
      </c>
      <c r="G335" s="63"/>
      <c r="H335" s="64"/>
      <c r="I335" s="63">
        <f>F335*G335</f>
        <v>0</v>
      </c>
      <c r="J335" s="12"/>
      <c r="K335" s="14"/>
    </row>
    <row r="336" spans="1:11" ht="26.25" customHeight="1">
      <c r="A336" s="123"/>
      <c r="B336" s="138"/>
      <c r="C336" s="157" t="s">
        <v>207</v>
      </c>
      <c r="D336" s="157"/>
      <c r="E336" s="157"/>
      <c r="F336" s="157"/>
      <c r="G336" s="157"/>
      <c r="H336" s="157"/>
      <c r="I336" s="158"/>
      <c r="J336" s="12"/>
      <c r="K336" s="2"/>
    </row>
    <row r="337" spans="1:11" ht="12.75" customHeight="1" thickBot="1">
      <c r="A337" s="123"/>
      <c r="B337" s="115">
        <f>B335+1</f>
        <v>136</v>
      </c>
      <c r="C337" s="60"/>
      <c r="D337" s="60"/>
      <c r="E337" s="61" t="s">
        <v>2</v>
      </c>
      <c r="F337" s="62">
        <v>720</v>
      </c>
      <c r="G337" s="63"/>
      <c r="H337" s="64"/>
      <c r="I337" s="63">
        <f>F337*G337</f>
        <v>0</v>
      </c>
      <c r="J337" s="146">
        <v>55</v>
      </c>
      <c r="K337" s="14"/>
    </row>
    <row r="338" spans="1:11" ht="18" customHeight="1" thickBot="1">
      <c r="A338" s="31"/>
      <c r="B338" s="32"/>
      <c r="C338" s="32"/>
      <c r="D338" s="33"/>
      <c r="E338" s="8"/>
      <c r="F338" s="8" t="s">
        <v>3</v>
      </c>
      <c r="G338" s="9">
        <f>A327</f>
        <v>0</v>
      </c>
      <c r="H338" s="10"/>
      <c r="I338" s="7">
        <f>SUM(I331:I337)</f>
        <v>0</v>
      </c>
      <c r="J338" s="147"/>
      <c r="K338" s="3"/>
    </row>
    <row r="339" spans="1:11" ht="22.5" customHeight="1">
      <c r="A339" s="72"/>
      <c r="B339" s="39"/>
      <c r="C339" s="39"/>
      <c r="D339" s="42"/>
      <c r="E339" s="70"/>
      <c r="F339" s="71"/>
      <c r="G339" s="40"/>
      <c r="H339" s="41"/>
      <c r="I339" s="73"/>
      <c r="J339" s="120"/>
      <c r="K339" s="15"/>
    </row>
    <row r="340" spans="1:11" ht="22.5" customHeight="1">
      <c r="A340" s="72"/>
      <c r="B340" s="39"/>
      <c r="C340" s="39"/>
      <c r="D340" s="42"/>
      <c r="E340" s="70"/>
      <c r="F340" s="71"/>
      <c r="G340" s="40"/>
      <c r="H340" s="41"/>
      <c r="I340" s="36">
        <f>I25+I32+I35+I38+I41+I44+I53+I58+I61+I64+I67+I72+I84+I96+I99+I103+I112+I117+I122+I130+I141+I144+I150+I196+I217+I229+I237+I243+I286+I289+I295+I298+I303+I325+I328+I338</f>
        <v>0</v>
      </c>
      <c r="J340" s="121"/>
      <c r="K340" s="15"/>
    </row>
    <row r="341" spans="1:11" ht="22.5" customHeight="1">
      <c r="A341" s="72"/>
      <c r="B341" s="39"/>
      <c r="C341" s="39"/>
      <c r="D341" s="42"/>
      <c r="E341" s="70"/>
      <c r="F341" s="71"/>
      <c r="G341" s="40"/>
      <c r="H341" s="41"/>
      <c r="I341" s="36"/>
      <c r="J341" s="121"/>
      <c r="K341" s="15"/>
    </row>
    <row r="342" spans="1:11" ht="22.5" customHeight="1">
      <c r="A342" s="72"/>
      <c r="B342" s="39"/>
      <c r="C342" s="39"/>
      <c r="D342" s="42"/>
      <c r="E342" s="70"/>
      <c r="F342" s="71"/>
      <c r="G342" s="40"/>
      <c r="H342" s="41"/>
      <c r="I342" s="36"/>
      <c r="J342" s="121"/>
      <c r="K342" s="15"/>
    </row>
    <row r="343" ht="12.75" customHeight="1"/>
    <row r="345" ht="12.75">
      <c r="I345" s="145">
        <f>I340-I342</f>
        <v>0</v>
      </c>
    </row>
  </sheetData>
  <sheetProtection/>
  <mergeCells count="101">
    <mergeCell ref="C329:I329"/>
    <mergeCell ref="C330:I330"/>
    <mergeCell ref="C332:I332"/>
    <mergeCell ref="C334:I334"/>
    <mergeCell ref="C336:I336"/>
    <mergeCell ref="C301:I301"/>
    <mergeCell ref="C304:I304"/>
    <mergeCell ref="C306:I306"/>
    <mergeCell ref="C326:I326"/>
    <mergeCell ref="C287:I287"/>
    <mergeCell ref="C290:I290"/>
    <mergeCell ref="C291:I291"/>
    <mergeCell ref="C293:I293"/>
    <mergeCell ref="C296:I296"/>
    <mergeCell ref="C299:I299"/>
    <mergeCell ref="C274:I274"/>
    <mergeCell ref="C276:I276"/>
    <mergeCell ref="C278:I278"/>
    <mergeCell ref="C280:I280"/>
    <mergeCell ref="C282:I282"/>
    <mergeCell ref="C284:I284"/>
    <mergeCell ref="C262:I262"/>
    <mergeCell ref="C264:I264"/>
    <mergeCell ref="C266:I266"/>
    <mergeCell ref="C268:I268"/>
    <mergeCell ref="C270:I270"/>
    <mergeCell ref="C272:I272"/>
    <mergeCell ref="C225:I225"/>
    <mergeCell ref="C241:I241"/>
    <mergeCell ref="C227:I227"/>
    <mergeCell ref="C230:I230"/>
    <mergeCell ref="C231:I231"/>
    <mergeCell ref="C233:I233"/>
    <mergeCell ref="C235:I235"/>
    <mergeCell ref="C239:I239"/>
    <mergeCell ref="C238:I238"/>
    <mergeCell ref="C139:I139"/>
    <mergeCell ref="C137:I137"/>
    <mergeCell ref="C148:I148"/>
    <mergeCell ref="C156:I156"/>
    <mergeCell ref="C197:I197"/>
    <mergeCell ref="C218:I218"/>
    <mergeCell ref="C118:I118"/>
    <mergeCell ref="C120:I120"/>
    <mergeCell ref="C124:I124"/>
    <mergeCell ref="C126:I126"/>
    <mergeCell ref="C142:I142"/>
    <mergeCell ref="C146:I146"/>
    <mergeCell ref="C128:I128"/>
    <mergeCell ref="C131:I131"/>
    <mergeCell ref="C133:I133"/>
    <mergeCell ref="C135:I135"/>
    <mergeCell ref="C244:I244"/>
    <mergeCell ref="C246:I246"/>
    <mergeCell ref="C248:I248"/>
    <mergeCell ref="C250:I250"/>
    <mergeCell ref="C252:I252"/>
    <mergeCell ref="C254:I254"/>
    <mergeCell ref="C256:I256"/>
    <mergeCell ref="C258:I258"/>
    <mergeCell ref="C260:I260"/>
    <mergeCell ref="C30:I30"/>
    <mergeCell ref="C23:I23"/>
    <mergeCell ref="C26:I26"/>
    <mergeCell ref="C28:I28"/>
    <mergeCell ref="C45:I45"/>
    <mergeCell ref="C47:I47"/>
    <mergeCell ref="C49:I49"/>
    <mergeCell ref="C86:I86"/>
    <mergeCell ref="C88:I88"/>
    <mergeCell ref="C82:I82"/>
    <mergeCell ref="C13:I13"/>
    <mergeCell ref="C15:I15"/>
    <mergeCell ref="C17:I17"/>
    <mergeCell ref="C19:I19"/>
    <mergeCell ref="C21:I21"/>
    <mergeCell ref="C39:I39"/>
    <mergeCell ref="C36:I36"/>
    <mergeCell ref="C51:I51"/>
    <mergeCell ref="C54:I54"/>
    <mergeCell ref="C74:I74"/>
    <mergeCell ref="C76:I76"/>
    <mergeCell ref="C78:I78"/>
    <mergeCell ref="C80:I80"/>
    <mergeCell ref="C104:I104"/>
    <mergeCell ref="C106:I106"/>
    <mergeCell ref="C90:I90"/>
    <mergeCell ref="C94:I94"/>
    <mergeCell ref="C92:I92"/>
    <mergeCell ref="C101:I101"/>
    <mergeCell ref="C97:I97"/>
    <mergeCell ref="C108:I108"/>
    <mergeCell ref="C110:I110"/>
    <mergeCell ref="C113:I113"/>
    <mergeCell ref="C115:I115"/>
    <mergeCell ref="C56:I56"/>
    <mergeCell ref="C59:I59"/>
    <mergeCell ref="C62:I62"/>
    <mergeCell ref="C65:I65"/>
    <mergeCell ref="C68:I68"/>
    <mergeCell ref="C70:I70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6" r:id="rId1"/>
  <headerFooter scaleWithDoc="0">
    <oddHeader>&amp;L&amp;"Times New Roman,Pogrubiona"&amp;14DZP.261.12.2020&amp;R&amp;"Times New Roman,Pogrubiona"&amp;14Załącznik nr 2E Zmieniony</oddHeader>
    <oddFooter>&amp;L&amp;"Arial,Normalny"&amp;8Białostockie Centrum Onkologii&amp;R&amp;"Arial,Normalny"Strona: &amp;P/&amp;N</oddFooter>
  </headerFooter>
  <rowBreaks count="9" manualBreakCount="9">
    <brk id="25" max="9" man="1"/>
    <brk id="44" max="9" man="1"/>
    <brk id="67" max="9" man="1"/>
    <brk id="84" max="9" man="1"/>
    <brk id="99" max="9" man="1"/>
    <brk id="141" max="9" man="1"/>
    <brk id="196" max="9" man="1"/>
    <brk id="303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2020-07-01T13:13:33Z</cp:lastPrinted>
  <dcterms:created xsi:type="dcterms:W3CDTF">2000-02-01T14:14:43Z</dcterms:created>
  <dcterms:modified xsi:type="dcterms:W3CDTF">2020-07-01T13:13:41Z</dcterms:modified>
  <cp:category/>
  <cp:version/>
  <cp:contentType/>
  <cp:contentStatus/>
</cp:coreProperties>
</file>